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codeName="ThisWorkbook"/>
  <mc:AlternateContent xmlns:mc="http://schemas.openxmlformats.org/markup-compatibility/2006">
    <mc:Choice Requires="x15">
      <x15ac:absPath xmlns:x15ac="http://schemas.microsoft.com/office/spreadsheetml/2010/11/ac" url="\\ag.state.nj.us\AgrData\FNS-Admin-Review-docs\Contracts\ALL Contracts and Renewals by SFA\Wildwood Bd of Ed 00905790\SY2022-2023\RFP\"/>
    </mc:Choice>
  </mc:AlternateContent>
  <xr:revisionPtr revIDLastSave="0" documentId="13_ncr:1_{059B473C-AA32-413B-9441-EF75D8625CB2}" xr6:coauthVersionLast="47" xr6:coauthVersionMax="47" xr10:uidLastSave="{00000000-0000-0000-0000-000000000000}"/>
  <bookViews>
    <workbookView xWindow="1365" yWindow="1290" windowWidth="27345" windowHeight="13260" tabRatio="875" firstSheet="1" activeTab="8" xr2:uid="{00000000-000D-0000-FFFF-FFFF00000000}"/>
  </bookViews>
  <sheets>
    <sheet name="INSTRUCTIONS" sheetId="27" r:id="rId1"/>
    <sheet name="a. Historical Meal Counts_Sales" sheetId="28" r:id="rId2"/>
    <sheet name="b. Payment Log" sheetId="32" r:id="rId3"/>
    <sheet name="c. Services" sheetId="31" r:id="rId4"/>
    <sheet name="d. SFA Labor_Benefits" sheetId="11" r:id="rId5"/>
    <sheet name="e. Vending Machine Schedule" sheetId="34" r:id="rId6"/>
    <sheet name="f. Summer Food Serv. Program" sheetId="19" r:id="rId7"/>
    <sheet name="g. Child Adult Care Food Pgm. " sheetId="20" r:id="rId8"/>
    <sheet name="h. Projected Meal Counts" sheetId="38" r:id="rId9"/>
    <sheet name="i. FORM 24 CR" sheetId="40" r:id="rId10"/>
    <sheet name="j. FORM 24 FP" sheetId="39" r:id="rId11"/>
  </sheets>
  <definedNames>
    <definedName name="_xlnm.Print_Area" localSheetId="1">'a. Historical Meal Counts_Sales'!$A$1:$AR$52</definedName>
    <definedName name="_xlnm.Print_Area" localSheetId="3">'c. Services'!$A$1:$AA$52</definedName>
    <definedName name="_xlnm.Print_Area" localSheetId="4">'d. SFA Labor_Benefits'!$A$1:$M$103</definedName>
    <definedName name="_xlnm.Print_Area" localSheetId="5">'e. Vending Machine Schedule'!$A$1:$F$33</definedName>
    <definedName name="_xlnm.Print_Area" localSheetId="6">'f. Summer Food Serv. Program'!$A$1:$Q$25</definedName>
    <definedName name="_xlnm.Print_Area" localSheetId="7">'g. Child Adult Care Food Pgm. '!$A$2:$S$36</definedName>
    <definedName name="_xlnm.Print_Area" localSheetId="8">'h. Projected Meal Counts'!$A$1:$K$57</definedName>
    <definedName name="_xlnm.Print_Area" localSheetId="0">INSTRUCTIONS!$A$1:$B$21</definedName>
    <definedName name="_xlnm.Print_Titles" localSheetId="1">'a. Historical Meal Counts_Sales'!$A:$A,'a. Historical Meal Counts_Sales'!$1:$4</definedName>
    <definedName name="_xlnm.Print_Titles" localSheetId="3">'c. Services'!$A:$A</definedName>
    <definedName name="_xlnm.Print_Titles" localSheetId="4">'d. SFA Labor_Benefits'!$1:$1</definedName>
    <definedName name="_xlnm.Print_Titles" localSheetId="0">INSTRUCTIONS!$1:$3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9" i="39" l="1"/>
  <c r="B9" i="40"/>
  <c r="I33" i="38"/>
  <c r="I28" i="38"/>
  <c r="I27" i="38"/>
  <c r="I19" i="38"/>
  <c r="I18" i="38"/>
  <c r="I17" i="38"/>
  <c r="I10" i="38"/>
  <c r="I9" i="38"/>
  <c r="I8" i="38"/>
  <c r="C14" i="38"/>
  <c r="K13" i="38"/>
  <c r="B32" i="39"/>
  <c r="B12" i="39"/>
  <c r="B4" i="39"/>
  <c r="B46" i="39"/>
  <c r="B51" i="39" l="1"/>
  <c r="B41" i="39"/>
  <c r="B58" i="39"/>
  <c r="B60" i="39" l="1"/>
  <c r="B36" i="40" l="1"/>
  <c r="B12" i="40"/>
  <c r="B29" i="40"/>
  <c r="B28" i="40"/>
  <c r="C37" i="38"/>
  <c r="K34" i="38"/>
  <c r="K33" i="38"/>
  <c r="K29" i="38"/>
  <c r="K28" i="38"/>
  <c r="K27" i="38"/>
  <c r="K23" i="38"/>
  <c r="K22" i="38"/>
  <c r="K21" i="38"/>
  <c r="K20" i="38"/>
  <c r="K19" i="38"/>
  <c r="K18" i="38"/>
  <c r="K17" i="38"/>
  <c r="K12" i="38"/>
  <c r="K11" i="38"/>
  <c r="K10" i="38"/>
  <c r="K9" i="38"/>
  <c r="K8" i="38"/>
  <c r="B4" i="40"/>
  <c r="K14" i="38" l="1"/>
  <c r="B13" i="40"/>
  <c r="B13" i="39"/>
  <c r="K35" i="38"/>
  <c r="K24" i="38"/>
  <c r="K30" i="38"/>
  <c r="Q24" i="19" l="1"/>
  <c r="N24" i="19"/>
  <c r="K24" i="19"/>
  <c r="H24" i="19"/>
  <c r="E24" i="19"/>
  <c r="Q23" i="19"/>
  <c r="N23" i="19"/>
  <c r="K23" i="19"/>
  <c r="H23" i="19"/>
  <c r="E23" i="19"/>
  <c r="Q22" i="19"/>
  <c r="N22" i="19"/>
  <c r="K22" i="19"/>
  <c r="H22" i="19"/>
  <c r="E22" i="19"/>
  <c r="Q21" i="19"/>
  <c r="N21" i="19"/>
  <c r="K21" i="19"/>
  <c r="H21" i="19"/>
  <c r="E21" i="19"/>
  <c r="Q20" i="19"/>
  <c r="N20" i="19"/>
  <c r="K20" i="19"/>
  <c r="H20" i="19"/>
  <c r="E20" i="19"/>
  <c r="Q19" i="19"/>
  <c r="N19" i="19"/>
  <c r="K19" i="19"/>
  <c r="H19" i="19"/>
  <c r="E19" i="19"/>
  <c r="Q18" i="19"/>
  <c r="N18" i="19"/>
  <c r="K18" i="19"/>
  <c r="H18" i="19"/>
  <c r="E18" i="19"/>
  <c r="Q17" i="19"/>
  <c r="N17" i="19"/>
  <c r="K17" i="19"/>
  <c r="H17" i="19"/>
  <c r="E17" i="19"/>
  <c r="Q16" i="19"/>
  <c r="N16" i="19"/>
  <c r="K16" i="19"/>
  <c r="H16" i="19"/>
  <c r="E16" i="19"/>
  <c r="Q15" i="19"/>
  <c r="N15" i="19"/>
  <c r="K15" i="19"/>
  <c r="H15" i="19"/>
  <c r="E15" i="19"/>
  <c r="Q14" i="19"/>
  <c r="N14" i="19"/>
  <c r="K14" i="19"/>
  <c r="H14" i="19"/>
  <c r="E14" i="19"/>
  <c r="Q13" i="19"/>
  <c r="N13" i="19"/>
  <c r="K13" i="19"/>
  <c r="H13" i="19"/>
  <c r="E13" i="19"/>
  <c r="Q12" i="19"/>
  <c r="N12" i="19"/>
  <c r="K12" i="19"/>
  <c r="H12" i="19"/>
  <c r="E12" i="19"/>
  <c r="Q11" i="19"/>
  <c r="N11" i="19"/>
  <c r="K11" i="19"/>
  <c r="H11" i="19"/>
  <c r="E11" i="19"/>
  <c r="Q10" i="19"/>
  <c r="N10" i="19"/>
  <c r="K10" i="19"/>
  <c r="H10" i="19"/>
  <c r="E10" i="19"/>
  <c r="Q9" i="19"/>
  <c r="N9" i="19"/>
  <c r="K9" i="19"/>
  <c r="H9" i="19"/>
  <c r="E9" i="19"/>
  <c r="Q8" i="19"/>
  <c r="N8" i="19"/>
  <c r="K8" i="19"/>
  <c r="H8" i="19"/>
  <c r="E8" i="19"/>
  <c r="Q7" i="19"/>
  <c r="N7" i="19"/>
  <c r="K7" i="19"/>
  <c r="H7" i="19"/>
  <c r="E7" i="19"/>
  <c r="Q6" i="19"/>
  <c r="N6" i="19"/>
  <c r="K6" i="19"/>
  <c r="H6" i="19"/>
  <c r="E6" i="19"/>
  <c r="S35" i="20" l="1"/>
  <c r="P35" i="20"/>
  <c r="M35" i="20"/>
  <c r="J35" i="20"/>
  <c r="G35" i="20"/>
  <c r="S34" i="20"/>
  <c r="P34" i="20"/>
  <c r="M34" i="20"/>
  <c r="J34" i="20"/>
  <c r="G34" i="20"/>
  <c r="S33" i="20"/>
  <c r="P33" i="20"/>
  <c r="M33" i="20"/>
  <c r="J33" i="20"/>
  <c r="G33" i="20"/>
  <c r="S32" i="20"/>
  <c r="P32" i="20"/>
  <c r="M32" i="20"/>
  <c r="J32" i="20"/>
  <c r="G32" i="20"/>
  <c r="S31" i="20"/>
  <c r="P31" i="20"/>
  <c r="M31" i="20"/>
  <c r="J31" i="20"/>
  <c r="G31" i="20"/>
  <c r="S30" i="20"/>
  <c r="P30" i="20"/>
  <c r="M30" i="20"/>
  <c r="J30" i="20"/>
  <c r="G30" i="20"/>
  <c r="S29" i="20"/>
  <c r="P29" i="20"/>
  <c r="M29" i="20"/>
  <c r="J29" i="20"/>
  <c r="G29" i="20"/>
  <c r="S28" i="20"/>
  <c r="P28" i="20"/>
  <c r="M28" i="20"/>
  <c r="J28" i="20"/>
  <c r="G28" i="20"/>
  <c r="S27" i="20"/>
  <c r="P27" i="20"/>
  <c r="M27" i="20"/>
  <c r="J27" i="20"/>
  <c r="G27" i="20"/>
  <c r="S26" i="20"/>
  <c r="P26" i="20"/>
  <c r="M26" i="20"/>
  <c r="J26" i="20"/>
  <c r="G26" i="20"/>
  <c r="S25" i="20"/>
  <c r="P25" i="20"/>
  <c r="M25" i="20"/>
  <c r="J25" i="20"/>
  <c r="G25" i="20"/>
  <c r="S24" i="20"/>
  <c r="P24" i="20"/>
  <c r="M24" i="20"/>
  <c r="J24" i="20"/>
  <c r="G24" i="20"/>
  <c r="S23" i="20"/>
  <c r="P23" i="20"/>
  <c r="M23" i="20"/>
  <c r="J23" i="20"/>
  <c r="G23" i="20"/>
  <c r="S22" i="20"/>
  <c r="P22" i="20"/>
  <c r="M22" i="20"/>
  <c r="J22" i="20"/>
  <c r="G22" i="20"/>
  <c r="S21" i="20"/>
  <c r="P21" i="20"/>
  <c r="M21" i="20"/>
  <c r="J21" i="20"/>
  <c r="G21" i="20"/>
  <c r="S20" i="20"/>
  <c r="P20" i="20"/>
  <c r="M20" i="20"/>
  <c r="J20" i="20"/>
  <c r="G20" i="20"/>
  <c r="S19" i="20"/>
  <c r="P19" i="20"/>
  <c r="M19" i="20"/>
  <c r="J19" i="20"/>
  <c r="G19" i="20"/>
  <c r="S18" i="20"/>
  <c r="P18" i="20"/>
  <c r="M18" i="20"/>
  <c r="J18" i="20"/>
  <c r="G18" i="20"/>
  <c r="S17" i="20"/>
  <c r="P17" i="20"/>
  <c r="M17" i="20"/>
  <c r="J17" i="20"/>
  <c r="G17" i="20"/>
  <c r="S16" i="20"/>
  <c r="P16" i="20"/>
  <c r="M16" i="20"/>
  <c r="J16" i="20"/>
  <c r="G16" i="20"/>
  <c r="S15" i="20"/>
  <c r="P15" i="20"/>
  <c r="M15" i="20"/>
  <c r="J15" i="20"/>
  <c r="G15" i="20"/>
  <c r="S14" i="20"/>
  <c r="P14" i="20"/>
  <c r="M14" i="20"/>
  <c r="J14" i="20"/>
  <c r="G14" i="20"/>
  <c r="S13" i="20"/>
  <c r="P13" i="20"/>
  <c r="M13" i="20"/>
  <c r="J13" i="20"/>
  <c r="G13" i="20"/>
  <c r="S12" i="20"/>
  <c r="P12" i="20"/>
  <c r="M12" i="20"/>
  <c r="J12" i="20"/>
  <c r="G12" i="20"/>
  <c r="S11" i="20"/>
  <c r="P11" i="20"/>
  <c r="M11" i="20"/>
  <c r="J11" i="20"/>
  <c r="G11" i="20"/>
  <c r="S10" i="20"/>
  <c r="P10" i="20"/>
  <c r="M10" i="20"/>
  <c r="J10" i="20"/>
  <c r="G10" i="20"/>
  <c r="S9" i="20"/>
  <c r="P9" i="20"/>
  <c r="M9" i="20"/>
  <c r="J9" i="20"/>
  <c r="G9" i="20"/>
  <c r="S8" i="20"/>
  <c r="P8" i="20"/>
  <c r="M8" i="20"/>
  <c r="J8" i="20"/>
  <c r="G8" i="20"/>
  <c r="C35" i="38"/>
  <c r="C30" i="38"/>
  <c r="C24" i="38"/>
  <c r="I35" i="38"/>
  <c r="A51" i="31"/>
  <c r="A50" i="31"/>
  <c r="A49" i="31"/>
  <c r="A48" i="31"/>
  <c r="A47" i="31"/>
  <c r="A46" i="31"/>
  <c r="A45" i="31"/>
  <c r="A44" i="31"/>
  <c r="A43" i="31"/>
  <c r="A42" i="31"/>
  <c r="A41" i="31"/>
  <c r="A40" i="31"/>
  <c r="A39" i="31"/>
  <c r="A38" i="31"/>
  <c r="A37" i="31"/>
  <c r="A36" i="31"/>
  <c r="A35" i="31"/>
  <c r="A34" i="31"/>
  <c r="A33" i="31"/>
  <c r="A32" i="31"/>
  <c r="A31" i="31"/>
  <c r="A30" i="31"/>
  <c r="A29" i="31"/>
  <c r="A28" i="31"/>
  <c r="A27" i="31"/>
  <c r="A26" i="31"/>
  <c r="A25" i="31"/>
  <c r="A24" i="31"/>
  <c r="A23" i="31"/>
  <c r="A22" i="31"/>
  <c r="A21" i="31"/>
  <c r="A20" i="31"/>
  <c r="A19" i="31"/>
  <c r="A18" i="31"/>
  <c r="A17" i="31"/>
  <c r="AA38" i="28"/>
  <c r="AA37" i="28"/>
  <c r="AA36" i="28"/>
  <c r="AA35" i="28"/>
  <c r="AA34" i="28"/>
  <c r="AA33" i="28"/>
  <c r="AA32" i="28"/>
  <c r="AA31" i="28"/>
  <c r="AA30" i="28"/>
  <c r="AA29" i="28"/>
  <c r="AA28" i="28"/>
  <c r="AA27" i="28"/>
  <c r="AA26" i="28"/>
  <c r="AA25" i="28"/>
  <c r="AA24" i="28"/>
  <c r="AA23" i="28"/>
  <c r="AA22" i="28"/>
  <c r="AA21" i="28"/>
  <c r="AA20" i="28"/>
  <c r="AA19" i="28"/>
  <c r="AA18" i="28"/>
  <c r="AA17" i="28"/>
  <c r="AM38" i="28"/>
  <c r="AM37" i="28"/>
  <c r="AM36" i="28"/>
  <c r="AM35" i="28"/>
  <c r="AM34" i="28"/>
  <c r="AM33" i="28"/>
  <c r="AM32" i="28"/>
  <c r="AM31" i="28"/>
  <c r="AM30" i="28"/>
  <c r="AM29" i="28"/>
  <c r="AM28" i="28"/>
  <c r="AM27" i="28"/>
  <c r="AM26" i="28"/>
  <c r="AM25" i="28"/>
  <c r="AM24" i="28"/>
  <c r="AM23" i="28"/>
  <c r="AM22" i="28"/>
  <c r="AM21" i="28"/>
  <c r="AM20" i="28"/>
  <c r="AM19" i="28"/>
  <c r="AM18" i="28"/>
  <c r="AM17" i="28"/>
  <c r="AM16" i="28"/>
  <c r="AK38" i="28"/>
  <c r="AK37" i="28"/>
  <c r="AK36" i="28"/>
  <c r="AK35" i="28"/>
  <c r="AK34" i="28"/>
  <c r="AK33" i="28"/>
  <c r="AK32" i="28"/>
  <c r="AK31" i="28"/>
  <c r="AK30" i="28"/>
  <c r="AK29" i="28"/>
  <c r="AK28" i="28"/>
  <c r="AK27" i="28"/>
  <c r="AK26" i="28"/>
  <c r="AK25" i="28"/>
  <c r="AK24" i="28"/>
  <c r="AK23" i="28"/>
  <c r="AK22" i="28"/>
  <c r="AK21" i="28"/>
  <c r="AK20" i="28"/>
  <c r="AK19" i="28"/>
  <c r="AK18" i="28"/>
  <c r="AK17" i="28"/>
  <c r="AK16" i="28"/>
  <c r="AI38" i="28"/>
  <c r="AI37" i="28"/>
  <c r="AI36" i="28"/>
  <c r="AI35" i="28"/>
  <c r="AI34" i="28"/>
  <c r="AI33" i="28"/>
  <c r="AI32" i="28"/>
  <c r="AI31" i="28"/>
  <c r="AI30" i="28"/>
  <c r="AI29" i="28"/>
  <c r="AI28" i="28"/>
  <c r="AI27" i="28"/>
  <c r="AI26" i="28"/>
  <c r="AI25" i="28"/>
  <c r="AI24" i="28"/>
  <c r="AI23" i="28"/>
  <c r="AI22" i="28"/>
  <c r="AI21" i="28"/>
  <c r="AI20" i="28"/>
  <c r="AI19" i="28"/>
  <c r="AI18" i="28"/>
  <c r="AI17" i="28"/>
  <c r="AI16" i="28"/>
  <c r="AG38" i="28"/>
  <c r="AG37" i="28"/>
  <c r="B11" i="40" l="1"/>
  <c r="B11" i="39"/>
  <c r="B10" i="40"/>
  <c r="B10" i="39"/>
  <c r="I30" i="38"/>
  <c r="I14" i="38"/>
  <c r="I24" i="38"/>
  <c r="AG36" i="28"/>
  <c r="AG35" i="28"/>
  <c r="AG34" i="28"/>
  <c r="AG33" i="28"/>
  <c r="AG32" i="28"/>
  <c r="AG31" i="28"/>
  <c r="AG30" i="28"/>
  <c r="AG29" i="28"/>
  <c r="AG28" i="28"/>
  <c r="AG27" i="28"/>
  <c r="AG26" i="28"/>
  <c r="AG25" i="28"/>
  <c r="AG24" i="28"/>
  <c r="AG23" i="28"/>
  <c r="AG22" i="28"/>
  <c r="AG21" i="28"/>
  <c r="AG20" i="28"/>
  <c r="AG19" i="28"/>
  <c r="AG18" i="28"/>
  <c r="AG17" i="28"/>
  <c r="AG16" i="28"/>
  <c r="AE38" i="28"/>
  <c r="AE37" i="28"/>
  <c r="AE36" i="28"/>
  <c r="AE35" i="28"/>
  <c r="AE34" i="28"/>
  <c r="AE33" i="28"/>
  <c r="AE32" i="28"/>
  <c r="AE31" i="28"/>
  <c r="AE30" i="28"/>
  <c r="AE29" i="28"/>
  <c r="AE28" i="28"/>
  <c r="AE27" i="28"/>
  <c r="AE26" i="28"/>
  <c r="AE25" i="28"/>
  <c r="AE24" i="28"/>
  <c r="AE23" i="28"/>
  <c r="AE22" i="28"/>
  <c r="AE21" i="28"/>
  <c r="AE20" i="28"/>
  <c r="AE19" i="28"/>
  <c r="AE18" i="28"/>
  <c r="AC37" i="28"/>
  <c r="AR37" i="28" s="1"/>
  <c r="AC36" i="28"/>
  <c r="AC35" i="28"/>
  <c r="AC34" i="28"/>
  <c r="AR34" i="28" s="1"/>
  <c r="AC33" i="28"/>
  <c r="AR33" i="28" s="1"/>
  <c r="AC32" i="28"/>
  <c r="AR32" i="28" s="1"/>
  <c r="AC31" i="28"/>
  <c r="AC30" i="28"/>
  <c r="AC29" i="28"/>
  <c r="AC28" i="28"/>
  <c r="AC27" i="28"/>
  <c r="AR27" i="28" s="1"/>
  <c r="AC26" i="28"/>
  <c r="AR26" i="28" s="1"/>
  <c r="AC25" i="28"/>
  <c r="AR25" i="28" s="1"/>
  <c r="AC24" i="28"/>
  <c r="AR24" i="28" s="1"/>
  <c r="AC23" i="28"/>
  <c r="AC22" i="28"/>
  <c r="AR22" i="28" s="1"/>
  <c r="AC21" i="28"/>
  <c r="AC20" i="28"/>
  <c r="AC19" i="28"/>
  <c r="AR19" i="28" s="1"/>
  <c r="AC18" i="28"/>
  <c r="AR18" i="28" s="1"/>
  <c r="AC17" i="28"/>
  <c r="AE17" i="28"/>
  <c r="AE16" i="28"/>
  <c r="A16" i="31"/>
  <c r="A15" i="31"/>
  <c r="A14" i="31"/>
  <c r="A13" i="31"/>
  <c r="A12" i="31"/>
  <c r="A11" i="31"/>
  <c r="A10" i="31"/>
  <c r="A9" i="31"/>
  <c r="AC38" i="28"/>
  <c r="AR38" i="28" s="1"/>
  <c r="AC16" i="28"/>
  <c r="AA16" i="28"/>
  <c r="AR35" i="28" l="1"/>
  <c r="AR30" i="28"/>
  <c r="I40" i="38"/>
  <c r="B34" i="40" s="1"/>
  <c r="B14" i="39"/>
  <c r="B14" i="40"/>
  <c r="AR17" i="28"/>
  <c r="AR36" i="28"/>
  <c r="AR20" i="28"/>
  <c r="AR21" i="28"/>
  <c r="AR29" i="28"/>
  <c r="AR28" i="28"/>
  <c r="AR23" i="28"/>
  <c r="AR31" i="28"/>
  <c r="AR16" i="28"/>
  <c r="B31" i="39" l="1"/>
  <c r="I101" i="11"/>
  <c r="R3" i="32" l="1"/>
  <c r="R4" i="32"/>
  <c r="R5" i="32"/>
  <c r="R6" i="32"/>
  <c r="R7" i="32"/>
  <c r="R8" i="32"/>
  <c r="R9" i="32"/>
  <c r="R10" i="32"/>
  <c r="R11" i="32"/>
  <c r="R12" i="32"/>
  <c r="R13" i="32"/>
  <c r="R15" i="32" l="1"/>
  <c r="R14" i="32"/>
  <c r="Q16" i="32"/>
  <c r="P16" i="32"/>
  <c r="O16" i="32"/>
  <c r="N16" i="32"/>
  <c r="M16" i="32"/>
  <c r="L16" i="32"/>
  <c r="K16" i="32"/>
  <c r="J16" i="32"/>
  <c r="I16" i="32"/>
  <c r="H16" i="32"/>
  <c r="G16" i="32"/>
  <c r="F16" i="32"/>
  <c r="E16" i="32"/>
  <c r="D16" i="32"/>
  <c r="Z52" i="28"/>
  <c r="AA51" i="28"/>
  <c r="AA49" i="28"/>
  <c r="AA50" i="28"/>
  <c r="AM51" i="28"/>
  <c r="AK51" i="28"/>
  <c r="AI51" i="28"/>
  <c r="AG51" i="28"/>
  <c r="AE51" i="28"/>
  <c r="AC51" i="28"/>
  <c r="AM50" i="28"/>
  <c r="AK50" i="28"/>
  <c r="AI50" i="28"/>
  <c r="AG50" i="28"/>
  <c r="AE50" i="28"/>
  <c r="AC50" i="28"/>
  <c r="AM49" i="28"/>
  <c r="AK49" i="28"/>
  <c r="AI49" i="28"/>
  <c r="AG49" i="28"/>
  <c r="AE49" i="28"/>
  <c r="AC49" i="28"/>
  <c r="X52" i="28"/>
  <c r="V52" i="28"/>
  <c r="U52" i="28"/>
  <c r="T52" i="28"/>
  <c r="S52" i="28"/>
  <c r="R52" i="28"/>
  <c r="P52" i="28"/>
  <c r="O52" i="28"/>
  <c r="N52" i="28"/>
  <c r="M52" i="28"/>
  <c r="L52" i="28"/>
  <c r="J52" i="28"/>
  <c r="I52" i="28"/>
  <c r="H52" i="28"/>
  <c r="G52" i="28"/>
  <c r="F52" i="28"/>
  <c r="E52" i="28"/>
  <c r="D52" i="28"/>
  <c r="C52" i="28"/>
  <c r="A3" i="31"/>
  <c r="AR49" i="28" l="1"/>
  <c r="AR50" i="28"/>
  <c r="AR51" i="28"/>
  <c r="R16" i="32"/>
  <c r="R36" i="20"/>
  <c r="Q36" i="20"/>
  <c r="O36" i="20"/>
  <c r="N36" i="20"/>
  <c r="L36" i="20"/>
  <c r="K36" i="20"/>
  <c r="I36" i="20"/>
  <c r="H36" i="20"/>
  <c r="F36" i="20"/>
  <c r="E36" i="20"/>
  <c r="S7" i="20"/>
  <c r="P7" i="20"/>
  <c r="M7" i="20"/>
  <c r="J7" i="20"/>
  <c r="G7" i="20"/>
  <c r="P25" i="19"/>
  <c r="O25" i="19"/>
  <c r="M25" i="19"/>
  <c r="L25" i="19"/>
  <c r="J25" i="19"/>
  <c r="I25" i="19"/>
  <c r="F25" i="19"/>
  <c r="C25" i="19"/>
  <c r="G25" i="19"/>
  <c r="D25" i="19"/>
  <c r="J36" i="20" l="1"/>
  <c r="M36" i="20"/>
  <c r="P36" i="20"/>
  <c r="S36" i="20"/>
  <c r="C52" i="38" s="1"/>
  <c r="B18" i="39" s="1"/>
  <c r="G36" i="20"/>
  <c r="B18" i="40" l="1"/>
  <c r="K52" i="38"/>
  <c r="C51" i="38"/>
  <c r="B17" i="39" s="1"/>
  <c r="C50" i="38"/>
  <c r="B16" i="39" s="1"/>
  <c r="C53" i="38"/>
  <c r="B19" i="39" s="1"/>
  <c r="Q5" i="19"/>
  <c r="N5" i="19"/>
  <c r="K5" i="19"/>
  <c r="H5" i="19"/>
  <c r="E5" i="19"/>
  <c r="A8" i="31"/>
  <c r="A7" i="31"/>
  <c r="A6" i="31"/>
  <c r="A5" i="31"/>
  <c r="B20" i="39" l="1"/>
  <c r="B19" i="40"/>
  <c r="K53" i="38"/>
  <c r="B16" i="40"/>
  <c r="K50" i="38"/>
  <c r="B17" i="40"/>
  <c r="K51" i="38"/>
  <c r="Q25" i="19"/>
  <c r="C46" i="38" s="1"/>
  <c r="B25" i="39" s="1"/>
  <c r="N25" i="19"/>
  <c r="K25" i="19"/>
  <c r="C45" i="38" s="1"/>
  <c r="B23" i="39" s="1"/>
  <c r="H25" i="19"/>
  <c r="E25" i="19"/>
  <c r="C44" i="38" s="1"/>
  <c r="B22" i="39" s="1"/>
  <c r="C47" i="38" l="1"/>
  <c r="B24" i="39" s="1"/>
  <c r="B26" i="39" s="1"/>
  <c r="B28" i="39" s="1"/>
  <c r="B20" i="40"/>
  <c r="K54" i="38"/>
  <c r="B22" i="40"/>
  <c r="K44" i="38"/>
  <c r="B23" i="40"/>
  <c r="K45" i="38"/>
  <c r="B25" i="40"/>
  <c r="K46" i="38"/>
  <c r="AG48" i="28"/>
  <c r="AG47" i="28"/>
  <c r="AG46" i="28"/>
  <c r="AG45" i="28"/>
  <c r="AG44" i="28"/>
  <c r="AG43" i="28"/>
  <c r="AG42" i="28"/>
  <c r="AG41" i="28"/>
  <c r="AG40" i="28"/>
  <c r="AG39" i="28"/>
  <c r="AG15" i="28"/>
  <c r="AG14" i="28"/>
  <c r="AG13" i="28"/>
  <c r="AG12" i="28"/>
  <c r="AG11" i="28"/>
  <c r="AG10" i="28"/>
  <c r="AG9" i="28"/>
  <c r="AG8" i="28"/>
  <c r="AG7" i="28"/>
  <c r="AG6" i="28"/>
  <c r="AG5" i="28"/>
  <c r="K47" i="38" l="1"/>
  <c r="K48" i="38" s="1"/>
  <c r="K56" i="38" s="1"/>
  <c r="B24" i="40"/>
  <c r="B26" i="40"/>
  <c r="B31" i="40" s="1"/>
  <c r="AG52" i="28"/>
  <c r="B35" i="40" l="1"/>
  <c r="B37" i="40" s="1"/>
  <c r="B47" i="40" s="1"/>
  <c r="B33" i="39"/>
  <c r="B34" i="39" s="1"/>
  <c r="B61" i="39" s="1"/>
  <c r="B63" i="39" s="1"/>
  <c r="B65" i="39" s="1"/>
  <c r="AM48" i="28"/>
  <c r="AK48" i="28"/>
  <c r="AI48" i="28"/>
  <c r="AE48" i="28"/>
  <c r="AC48" i="28"/>
  <c r="AA48" i="28"/>
  <c r="AM47" i="28"/>
  <c r="AK47" i="28"/>
  <c r="AI47" i="28"/>
  <c r="AE47" i="28"/>
  <c r="AC47" i="28"/>
  <c r="AA47" i="28"/>
  <c r="AM46" i="28"/>
  <c r="AK46" i="28"/>
  <c r="AI46" i="28"/>
  <c r="AE46" i="28"/>
  <c r="AC46" i="28"/>
  <c r="AA46" i="28"/>
  <c r="AM45" i="28"/>
  <c r="AK45" i="28"/>
  <c r="AI45" i="28"/>
  <c r="AE45" i="28"/>
  <c r="AC45" i="28"/>
  <c r="AA45" i="28"/>
  <c r="AM44" i="28"/>
  <c r="AK44" i="28"/>
  <c r="AI44" i="28"/>
  <c r="AE44" i="28"/>
  <c r="AC44" i="28"/>
  <c r="AA44" i="28"/>
  <c r="AM43" i="28"/>
  <c r="AK43" i="28"/>
  <c r="AI43" i="28"/>
  <c r="AE43" i="28"/>
  <c r="AC43" i="28"/>
  <c r="AA43" i="28"/>
  <c r="AM42" i="28"/>
  <c r="AK42" i="28"/>
  <c r="AI42" i="28"/>
  <c r="AE42" i="28"/>
  <c r="AC42" i="28"/>
  <c r="AA42" i="28"/>
  <c r="AM41" i="28"/>
  <c r="AK41" i="28"/>
  <c r="AI41" i="28"/>
  <c r="AE41" i="28"/>
  <c r="AC41" i="28"/>
  <c r="AA41" i="28"/>
  <c r="AM40" i="28"/>
  <c r="AK40" i="28"/>
  <c r="AI40" i="28"/>
  <c r="AE40" i="28"/>
  <c r="AC40" i="28"/>
  <c r="AA40" i="28"/>
  <c r="AM39" i="28"/>
  <c r="AK39" i="28"/>
  <c r="AI39" i="28"/>
  <c r="AE39" i="28"/>
  <c r="AC39" i="28"/>
  <c r="AA39" i="28"/>
  <c r="AM15" i="28"/>
  <c r="AK15" i="28"/>
  <c r="AI15" i="28"/>
  <c r="AE15" i="28"/>
  <c r="AC15" i="28"/>
  <c r="AA15" i="28"/>
  <c r="AM14" i="28"/>
  <c r="AK14" i="28"/>
  <c r="AI14" i="28"/>
  <c r="AE14" i="28"/>
  <c r="AC14" i="28"/>
  <c r="AA14" i="28"/>
  <c r="AM13" i="28"/>
  <c r="AK13" i="28"/>
  <c r="AI13" i="28"/>
  <c r="AE13" i="28"/>
  <c r="AC13" i="28"/>
  <c r="AA13" i="28"/>
  <c r="AM12" i="28"/>
  <c r="AK12" i="28"/>
  <c r="AI12" i="28"/>
  <c r="AE12" i="28"/>
  <c r="AC12" i="28"/>
  <c r="AA12" i="28"/>
  <c r="AM11" i="28"/>
  <c r="AK11" i="28"/>
  <c r="AI11" i="28"/>
  <c r="AE11" i="28"/>
  <c r="AC11" i="28"/>
  <c r="AA11" i="28"/>
  <c r="AM10" i="28"/>
  <c r="AK10" i="28"/>
  <c r="AI10" i="28"/>
  <c r="AE10" i="28"/>
  <c r="AC10" i="28"/>
  <c r="AA10" i="28"/>
  <c r="AM9" i="28"/>
  <c r="AK9" i="28"/>
  <c r="AI9" i="28"/>
  <c r="AE9" i="28"/>
  <c r="AC9" i="28"/>
  <c r="AA9" i="28"/>
  <c r="AM8" i="28"/>
  <c r="AK8" i="28"/>
  <c r="AI8" i="28"/>
  <c r="AE8" i="28"/>
  <c r="AC8" i="28"/>
  <c r="AA8" i="28"/>
  <c r="AM7" i="28"/>
  <c r="AK7" i="28"/>
  <c r="AI7" i="28"/>
  <c r="AE7" i="28"/>
  <c r="AC7" i="28"/>
  <c r="AA7" i="28"/>
  <c r="AM6" i="28"/>
  <c r="AK6" i="28"/>
  <c r="AI6" i="28"/>
  <c r="AE6" i="28"/>
  <c r="AC6" i="28"/>
  <c r="AA6" i="28"/>
  <c r="AM5" i="28"/>
  <c r="AK5" i="28"/>
  <c r="AI5" i="28"/>
  <c r="AE5" i="28"/>
  <c r="AC5" i="28"/>
  <c r="AA5" i="28"/>
  <c r="AR9" i="28" l="1"/>
  <c r="AR13" i="28"/>
  <c r="AR40" i="28"/>
  <c r="AR41" i="28"/>
  <c r="AR42" i="28"/>
  <c r="AR43" i="28"/>
  <c r="AR44" i="28"/>
  <c r="AR45" i="28"/>
  <c r="AR46" i="28"/>
  <c r="AR47" i="28"/>
  <c r="AR48" i="28"/>
  <c r="AR39" i="28"/>
  <c r="AR12" i="28"/>
  <c r="AR8" i="28"/>
  <c r="AA52" i="28"/>
  <c r="AE52" i="28"/>
  <c r="AI52" i="28"/>
  <c r="AM52" i="28"/>
  <c r="AR15" i="28"/>
  <c r="AR5" i="28"/>
  <c r="AC52" i="28"/>
  <c r="AK52" i="28"/>
  <c r="AR7" i="28"/>
  <c r="AR11" i="28"/>
  <c r="AR6" i="28"/>
  <c r="AR10" i="28"/>
  <c r="AR14" i="28"/>
  <c r="M101" i="11"/>
  <c r="J101" i="11"/>
  <c r="H101" i="11"/>
  <c r="G101" i="11"/>
  <c r="K100" i="11"/>
  <c r="F100" i="11"/>
  <c r="K99" i="11"/>
  <c r="F99" i="11"/>
  <c r="K98" i="11"/>
  <c r="F98" i="11"/>
  <c r="K97" i="11"/>
  <c r="F97" i="11"/>
  <c r="K96" i="11"/>
  <c r="F96" i="11"/>
  <c r="K95" i="11"/>
  <c r="F95" i="11"/>
  <c r="K94" i="11"/>
  <c r="F94" i="11"/>
  <c r="K93" i="11"/>
  <c r="F93" i="11"/>
  <c r="K92" i="11"/>
  <c r="F92" i="11"/>
  <c r="K91" i="11"/>
  <c r="F91" i="11"/>
  <c r="K90" i="11"/>
  <c r="F90" i="11"/>
  <c r="K89" i="11"/>
  <c r="F89" i="11"/>
  <c r="K88" i="11"/>
  <c r="F88" i="11"/>
  <c r="K87" i="11"/>
  <c r="F87" i="11"/>
  <c r="K86" i="11"/>
  <c r="F86" i="11"/>
  <c r="K85" i="11"/>
  <c r="F85" i="11"/>
  <c r="K84" i="11"/>
  <c r="F84" i="11"/>
  <c r="K83" i="11"/>
  <c r="F83" i="11"/>
  <c r="K82" i="11"/>
  <c r="F82" i="11"/>
  <c r="K81" i="11"/>
  <c r="F81" i="11"/>
  <c r="K80" i="11"/>
  <c r="F80" i="11"/>
  <c r="K79" i="11"/>
  <c r="F79" i="11"/>
  <c r="K78" i="11"/>
  <c r="F78" i="11"/>
  <c r="K77" i="11"/>
  <c r="F77" i="11"/>
  <c r="K76" i="11"/>
  <c r="F76" i="11"/>
  <c r="K75" i="11"/>
  <c r="F75" i="11"/>
  <c r="K74" i="11"/>
  <c r="F74" i="11"/>
  <c r="K73" i="11"/>
  <c r="F73" i="11"/>
  <c r="K72" i="11"/>
  <c r="F72" i="11"/>
  <c r="K71" i="11"/>
  <c r="F71" i="11"/>
  <c r="K70" i="11"/>
  <c r="F70" i="11"/>
  <c r="K69" i="11"/>
  <c r="F69" i="11"/>
  <c r="K68" i="11"/>
  <c r="F68" i="11"/>
  <c r="K67" i="11"/>
  <c r="F67" i="11"/>
  <c r="K66" i="11"/>
  <c r="F66" i="11"/>
  <c r="K65" i="11"/>
  <c r="F65" i="11"/>
  <c r="K64" i="11"/>
  <c r="F64" i="11"/>
  <c r="K63" i="11"/>
  <c r="F63" i="11"/>
  <c r="K62" i="11"/>
  <c r="F62" i="11"/>
  <c r="K61" i="11"/>
  <c r="F61" i="11"/>
  <c r="K60" i="11"/>
  <c r="F60" i="11"/>
  <c r="K59" i="11"/>
  <c r="F59" i="11"/>
  <c r="K58" i="11"/>
  <c r="F58" i="11"/>
  <c r="K57" i="11"/>
  <c r="F57" i="11"/>
  <c r="K56" i="11"/>
  <c r="F56" i="11"/>
  <c r="K55" i="11"/>
  <c r="F55" i="11"/>
  <c r="K54" i="11"/>
  <c r="F54" i="11"/>
  <c r="K53" i="11"/>
  <c r="F53" i="11"/>
  <c r="K52" i="11"/>
  <c r="F52" i="11"/>
  <c r="K51" i="11"/>
  <c r="F51" i="11"/>
  <c r="K50" i="11"/>
  <c r="F50" i="11"/>
  <c r="K49" i="11"/>
  <c r="F49" i="11"/>
  <c r="K48" i="11"/>
  <c r="F48" i="11"/>
  <c r="K47" i="11"/>
  <c r="F47" i="11"/>
  <c r="K46" i="11"/>
  <c r="F46" i="11"/>
  <c r="K45" i="11"/>
  <c r="F45" i="11"/>
  <c r="K44" i="11"/>
  <c r="F44" i="11"/>
  <c r="K43" i="11"/>
  <c r="F43" i="11"/>
  <c r="K42" i="11"/>
  <c r="F42" i="11"/>
  <c r="K41" i="11"/>
  <c r="F41" i="11"/>
  <c r="K40" i="11"/>
  <c r="F40" i="11"/>
  <c r="K39" i="11"/>
  <c r="F39" i="11"/>
  <c r="K38" i="11"/>
  <c r="F38" i="11"/>
  <c r="K37" i="11"/>
  <c r="F37" i="11"/>
  <c r="K36" i="11"/>
  <c r="F36" i="11"/>
  <c r="K35" i="11"/>
  <c r="F35" i="11"/>
  <c r="K34" i="11"/>
  <c r="F34" i="11"/>
  <c r="K33" i="11"/>
  <c r="F33" i="11"/>
  <c r="K32" i="11"/>
  <c r="F32" i="11"/>
  <c r="K31" i="11"/>
  <c r="F31" i="11"/>
  <c r="K30" i="11"/>
  <c r="F30" i="11"/>
  <c r="K29" i="11"/>
  <c r="F29" i="11"/>
  <c r="K28" i="11"/>
  <c r="F28" i="11"/>
  <c r="K27" i="11"/>
  <c r="F27" i="11"/>
  <c r="K26" i="11"/>
  <c r="F26" i="11"/>
  <c r="K25" i="11"/>
  <c r="F25" i="11"/>
  <c r="K24" i="11"/>
  <c r="F24" i="11"/>
  <c r="K23" i="11"/>
  <c r="F23" i="11"/>
  <c r="K22" i="11"/>
  <c r="F22" i="11"/>
  <c r="K21" i="11"/>
  <c r="F21" i="11"/>
  <c r="K20" i="11"/>
  <c r="F20" i="11"/>
  <c r="K19" i="11"/>
  <c r="F19" i="11"/>
  <c r="K18" i="11"/>
  <c r="F18" i="11"/>
  <c r="K17" i="11"/>
  <c r="F17" i="11"/>
  <c r="K16" i="11"/>
  <c r="F16" i="11"/>
  <c r="K15" i="11"/>
  <c r="F15" i="11"/>
  <c r="K14" i="11"/>
  <c r="F14" i="11"/>
  <c r="K13" i="11"/>
  <c r="F13" i="11"/>
  <c r="K12" i="11"/>
  <c r="F12" i="11"/>
  <c r="K11" i="11"/>
  <c r="F11" i="11"/>
  <c r="K10" i="11"/>
  <c r="F10" i="11"/>
  <c r="K9" i="11"/>
  <c r="F9" i="11"/>
  <c r="K8" i="11"/>
  <c r="F8" i="11"/>
  <c r="K7" i="11"/>
  <c r="F7" i="11"/>
  <c r="AR52" i="28" l="1"/>
  <c r="L8" i="11"/>
  <c r="L10" i="11"/>
  <c r="F101" i="11"/>
  <c r="L11" i="11"/>
  <c r="L12" i="11"/>
  <c r="L14" i="11"/>
  <c r="L15" i="11"/>
  <c r="L16" i="11"/>
  <c r="L18" i="11"/>
  <c r="L19" i="11"/>
  <c r="L20" i="11"/>
  <c r="L22" i="11"/>
  <c r="L23" i="11"/>
  <c r="L24" i="11"/>
  <c r="L26" i="11"/>
  <c r="L27" i="11"/>
  <c r="L28"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K101" i="11"/>
  <c r="L9" i="11"/>
  <c r="L13" i="11"/>
  <c r="L17" i="11"/>
  <c r="L21" i="11"/>
  <c r="L25" i="11"/>
  <c r="L29" i="11"/>
  <c r="L7" i="11"/>
  <c r="L101" i="11" l="1"/>
</calcChain>
</file>

<file path=xl/sharedStrings.xml><?xml version="1.0" encoding="utf-8"?>
<sst xmlns="http://schemas.openxmlformats.org/spreadsheetml/2006/main" count="568" uniqueCount="355">
  <si>
    <t xml:space="preserve">Paid </t>
  </si>
  <si>
    <t>Free</t>
  </si>
  <si>
    <t>Reduced</t>
  </si>
  <si>
    <t>Breakfast</t>
  </si>
  <si>
    <t>Lunch</t>
  </si>
  <si>
    <t>Site Name</t>
  </si>
  <si>
    <t>Other</t>
  </si>
  <si>
    <t>Hourly Rate</t>
  </si>
  <si>
    <t>Daily Hours</t>
  </si>
  <si>
    <t># of Days Paid</t>
  </si>
  <si>
    <t>Total Wages</t>
  </si>
  <si>
    <t>Grand Total</t>
  </si>
  <si>
    <t>SFA:</t>
  </si>
  <si>
    <t>Position</t>
  </si>
  <si>
    <t>TOTALS</t>
  </si>
  <si>
    <t>Special Milk Program</t>
  </si>
  <si>
    <t>Offer vs. Serve</t>
  </si>
  <si>
    <t>Adult Meals</t>
  </si>
  <si>
    <r>
      <t xml:space="preserve">Grade Designation     </t>
    </r>
    <r>
      <rPr>
        <b/>
        <i/>
        <u/>
        <sz val="10"/>
        <rFont val="Times New Roman"/>
        <family val="1"/>
      </rPr>
      <t>Use Drop Down Box</t>
    </r>
  </si>
  <si>
    <t>Grades at Site</t>
  </si>
  <si>
    <t>Breakfast Meals</t>
  </si>
  <si>
    <t>Lunch Meals</t>
  </si>
  <si>
    <t>After School Snacks</t>
  </si>
  <si>
    <t>Meal Service Information</t>
  </si>
  <si>
    <t>* Comments on Site Information</t>
  </si>
  <si>
    <t>School/Site  Name</t>
  </si>
  <si>
    <t>School/Site Address</t>
  </si>
  <si>
    <t>Avg. Daily Enrollment</t>
  </si>
  <si>
    <t>Avg. Daily Attendance</t>
  </si>
  <si>
    <t># Serving Days</t>
  </si>
  <si>
    <t>Avg. No. Breakfasts/Day</t>
  </si>
  <si>
    <t>Reimbursable Lunches (Yearly)</t>
  </si>
  <si>
    <t>AVG. No.   Snacks/day</t>
  </si>
  <si>
    <r>
      <t>Type of Kitchen -</t>
    </r>
    <r>
      <rPr>
        <b/>
        <i/>
        <u/>
        <sz val="10"/>
        <rFont val="Times New Roman"/>
        <family val="1"/>
      </rPr>
      <t xml:space="preserve"> Use Drop Down Box</t>
    </r>
  </si>
  <si>
    <t># of Lunch Serving Periods</t>
  </si>
  <si>
    <t>Number of Serving Lines</t>
  </si>
  <si>
    <t>Lunch Time (Minutes)</t>
  </si>
  <si>
    <r>
      <t xml:space="preserve">Breakfast Service - </t>
    </r>
    <r>
      <rPr>
        <b/>
        <i/>
        <u/>
        <sz val="10"/>
        <rFont val="Times New Roman"/>
        <family val="1"/>
      </rPr>
      <t>Use Drop Down Box</t>
    </r>
  </si>
  <si>
    <t xml:space="preserve">Meal Service Times </t>
  </si>
  <si>
    <t>Breakfast (SBP)</t>
  </si>
  <si>
    <t>Lunch (NSLP)</t>
  </si>
  <si>
    <t>After School Snack Program (Indicate if Area Eligible, regular ASSP or No ASSP)</t>
  </si>
  <si>
    <t>Free (For Area Eligible - use only Free Column)</t>
  </si>
  <si>
    <t>Breakfast Starts</t>
  </si>
  <si>
    <t>Breakfast Ends</t>
  </si>
  <si>
    <t>Lunch Starts</t>
  </si>
  <si>
    <t>Lunch Ends</t>
  </si>
  <si>
    <t>After School Snack Starts</t>
  </si>
  <si>
    <t>Reimbursable Breakfast  (Please indicate Regular, Severe Need or No Breakfast)</t>
  </si>
  <si>
    <t>A La Carte</t>
  </si>
  <si>
    <t>A La Carte Sales</t>
  </si>
  <si>
    <t>Is Ala Carte Restricted?</t>
  </si>
  <si>
    <t>Elementary</t>
  </si>
  <si>
    <t>Satellite Kit.*</t>
  </si>
  <si>
    <t>No Break.</t>
  </si>
  <si>
    <t>No</t>
  </si>
  <si>
    <t>Yes</t>
  </si>
  <si>
    <t>Area Elg.</t>
  </si>
  <si>
    <t>High</t>
  </si>
  <si>
    <t>Self Prep</t>
  </si>
  <si>
    <t>Reg. Break.</t>
  </si>
  <si>
    <t>No ASSP</t>
  </si>
  <si>
    <t>PK-K</t>
  </si>
  <si>
    <t>PK-8</t>
  </si>
  <si>
    <t>Middle</t>
  </si>
  <si>
    <t>All Grades</t>
  </si>
  <si>
    <t>Central Kit.</t>
  </si>
  <si>
    <t>Other*</t>
  </si>
  <si>
    <t>SN Break.</t>
  </si>
  <si>
    <t>Reg. ASSP</t>
  </si>
  <si>
    <t>Reimbursable Break. (Year)</t>
  </si>
  <si>
    <t>Services to be Provided (Use Drop Down Box for all)</t>
  </si>
  <si>
    <t>Total Reimbursable Breakfasts / Year</t>
  </si>
  <si>
    <t>Total Reimbursable Lunches / Year</t>
  </si>
  <si>
    <t>Meal Equivalent Rate</t>
  </si>
  <si>
    <t>Paid Breakfast Price</t>
  </si>
  <si>
    <t>Reduced Breakfast Price</t>
  </si>
  <si>
    <t>Paid Breakfast Dollars</t>
  </si>
  <si>
    <t>Paid Lunch Price</t>
  </si>
  <si>
    <t>Paid Lunch Dollars</t>
  </si>
  <si>
    <t>Reduced Lunch Price</t>
  </si>
  <si>
    <t>Reduced Lunch Dollars</t>
  </si>
  <si>
    <t>ASSP Paid Price</t>
  </si>
  <si>
    <t>ASSP Paid Dollars</t>
  </si>
  <si>
    <t>ASSP Reduced Price</t>
  </si>
  <si>
    <t>ASSP Reduced Dollars</t>
  </si>
  <si>
    <t>After School Snack Program</t>
  </si>
  <si>
    <t>Other Sales ($$$ Only)</t>
  </si>
  <si>
    <t xml:space="preserve">SFA-SFA Agreement Dollars </t>
  </si>
  <si>
    <t xml:space="preserve">Total CASH </t>
  </si>
  <si>
    <t>Enter Total Dollars only</t>
  </si>
  <si>
    <t>Special Milk Program Dollars (Includes all SMP Dollars)</t>
  </si>
  <si>
    <t>SITE DATA</t>
  </si>
  <si>
    <t>Wages</t>
  </si>
  <si>
    <t>Total Fringe</t>
  </si>
  <si>
    <t>Total Cost</t>
  </si>
  <si>
    <t xml:space="preserve"> Payroll Taxes</t>
  </si>
  <si>
    <t xml:space="preserve"> Medical</t>
  </si>
  <si>
    <t>PTO - Hours</t>
  </si>
  <si>
    <t>SFA Labor and Benefits</t>
  </si>
  <si>
    <t>Please choose statement regarding SFA Staff.</t>
  </si>
  <si>
    <t>TOTAL</t>
  </si>
  <si>
    <t>AGREEMENT NUMBER:</t>
  </si>
  <si>
    <t>Cash Sales - Enter Price for Each Meal Category and for other sales use yearly totals.</t>
  </si>
  <si>
    <t>Avg. No.  Lunches/day</t>
  </si>
  <si>
    <t>Meal Equivalents</t>
  </si>
  <si>
    <t>Reduced Breakfast Dollars</t>
  </si>
  <si>
    <t>Employer Share of Taxes and Benefits</t>
  </si>
  <si>
    <t>Worksheet must accurately reflect any and all employees employed by the SFA</t>
  </si>
  <si>
    <t>Reimbursable Lunch (Please indicate Hi or Lo Rate Lunch Reimbursement OR Not on NSLP)</t>
  </si>
  <si>
    <t>Not On NSLP</t>
  </si>
  <si>
    <t>Total # Reduced Eligible</t>
  </si>
  <si>
    <t>Total # Free Eligible</t>
  </si>
  <si>
    <t>Include ALL vending machines in each school/site</t>
  </si>
  <si>
    <t>Indicate the location of vending machines by school/site and location in the building</t>
  </si>
  <si>
    <t>Indicate the type of machine (snack, beverage, faculty, etc.)</t>
  </si>
  <si>
    <t>Location</t>
  </si>
  <si>
    <t>Type of Machine</t>
  </si>
  <si>
    <t>Are the machines turned on during meal service?             Y or N</t>
  </si>
  <si>
    <t>If Y, are the snacks in the machine SMART SNACK Compliant?       Y or N</t>
  </si>
  <si>
    <t>CLAIM_YEAR</t>
  </si>
  <si>
    <t>DTE_PAID</t>
  </si>
  <si>
    <t>FED_LUNCH_OPR</t>
  </si>
  <si>
    <t>FED_LUNCH_ACTUAL</t>
  </si>
  <si>
    <t>FED_BK_OPR</t>
  </si>
  <si>
    <t>FED_BK_ACTUAL</t>
  </si>
  <si>
    <t>SNACKS_OPR</t>
  </si>
  <si>
    <t>SNACKS_ACTUAL</t>
  </si>
  <si>
    <t>MILK_OPR</t>
  </si>
  <si>
    <t>MILK_ACTUAL</t>
  </si>
  <si>
    <t>STATE_LUNCH_OPR</t>
  </si>
  <si>
    <t>STATE_LUNCH_ACTUAL</t>
  </si>
  <si>
    <t>STATE_BK_OPR</t>
  </si>
  <si>
    <t>STATE_BK_ACTUAL</t>
  </si>
  <si>
    <t>HHFKA_OPR</t>
  </si>
  <si>
    <t>HHFKA_ACTUAL</t>
  </si>
  <si>
    <t>Claim_Month</t>
  </si>
  <si>
    <t>SFA Name:</t>
  </si>
  <si>
    <t>Total Reimbursable Snacks / Year</t>
  </si>
  <si>
    <t>Other Cash as defined by the SFA in Comments</t>
  </si>
  <si>
    <t>Catering Dollars</t>
  </si>
  <si>
    <t>ALL A-LA-CARTE     CASH SALES (Including Adult Meals)</t>
  </si>
  <si>
    <t>Tab a. - Meal Counts and Cash Sales</t>
  </si>
  <si>
    <t>Enter current meal price for Paid and Reduced Price for Breakfast, Lunch and After School Snack. Meal dollars will prepopulate.</t>
  </si>
  <si>
    <t>Enter Dollar amounts in "OTHER" cash sales</t>
  </si>
  <si>
    <t xml:space="preserve">Tab b. - Payment Log </t>
  </si>
  <si>
    <t xml:space="preserve">Tab c. - Services </t>
  </si>
  <si>
    <t>Enter Meal Service Information for each site. (Use drop down box when instructed)</t>
  </si>
  <si>
    <t xml:space="preserve">Enter Services to be provided for each site (All are drop down boxes) </t>
  </si>
  <si>
    <t>Tab d. SFA Labor and Benefits</t>
  </si>
  <si>
    <t>Tab e. - Vending Machine Schedule</t>
  </si>
  <si>
    <t>Tab a. - Meal Counts and Cash Sales (Yellow highlighted area)</t>
  </si>
  <si>
    <t>Site Address</t>
  </si>
  <si>
    <t># of Break. Serving Days</t>
  </si>
  <si>
    <t># of Break. Meals per Day</t>
  </si>
  <si>
    <t>Total Break. Meals</t>
  </si>
  <si>
    <t>Total Lunch Meals</t>
  </si>
  <si>
    <t># of Lunch Serving Days</t>
  </si>
  <si>
    <t># of Lunch Meals per Day</t>
  </si>
  <si>
    <t># of Dinner Serving Days</t>
  </si>
  <si>
    <t># of Dinner Meals per Day</t>
  </si>
  <si>
    <t>Total Dinner Meals</t>
  </si>
  <si>
    <t># of AM Snack Days</t>
  </si>
  <si>
    <t># of AM Snack Meals Per Day</t>
  </si>
  <si>
    <t>Total AM Snack Meals</t>
  </si>
  <si>
    <t># of PM Snack Days</t>
  </si>
  <si>
    <t># of PM Snack Meals Per Day</t>
  </si>
  <si>
    <t>Total PM Snack Meals</t>
  </si>
  <si>
    <t>BREAKFAST</t>
  </si>
  <si>
    <t>Totals</t>
  </si>
  <si>
    <t># of AM Snk. Days</t>
  </si>
  <si>
    <t># of AM Snk. Meals Per Day</t>
  </si>
  <si>
    <t>Total AM Snk. Meals</t>
  </si>
  <si>
    <t># of PM Snk. Days</t>
  </si>
  <si>
    <t># of PM Snk. Meals Per Day</t>
  </si>
  <si>
    <t>Total PM Snk. Meals</t>
  </si>
  <si>
    <t>LUNCH</t>
  </si>
  <si>
    <t>School/ Site Information will pre-populate into Column A</t>
  </si>
  <si>
    <t>Important Note: Information for cash sales must be filled in by the SFA. Incomplete Data will be returned to the SFA.</t>
  </si>
  <si>
    <t xml:space="preserve">Reimbursement Dollars for January 2019 - December 2019 excluding July and August will be prepopulated from the State Agency. </t>
  </si>
  <si>
    <r>
      <t xml:space="preserve">Enter information </t>
    </r>
    <r>
      <rPr>
        <b/>
        <sz val="10"/>
        <rFont val="Arial"/>
        <family val="2"/>
      </rPr>
      <t>ONLY</t>
    </r>
    <r>
      <rPr>
        <sz val="10"/>
        <rFont val="Arial"/>
        <family val="2"/>
      </rPr>
      <t xml:space="preserve"> if you have </t>
    </r>
    <r>
      <rPr>
        <b/>
        <sz val="10"/>
        <rFont val="Arial"/>
        <family val="2"/>
      </rPr>
      <t>SFA</t>
    </r>
    <r>
      <rPr>
        <sz val="10"/>
        <rFont val="Arial"/>
        <family val="2"/>
      </rPr>
      <t xml:space="preserve"> Employees</t>
    </r>
    <r>
      <rPr>
        <sz val="10"/>
        <rFont val="Arial"/>
        <family val="2"/>
      </rPr>
      <t xml:space="preserve"> (Any Employees on SFA Payroll charged to the Food Service Account.)</t>
    </r>
  </si>
  <si>
    <t>Reg. Rate Ln</t>
  </si>
  <si>
    <t>Hi Rate Lunch</t>
  </si>
  <si>
    <t>Café</t>
  </si>
  <si>
    <t>Classroom</t>
  </si>
  <si>
    <t>(Columns C-X)School, Site Name, Site Data and Breakfast, Lunch and After School Snacks is pre-populated from SNEARS reimbursement data. This information is from January 2019- December 2019 - Excluding July and August)</t>
  </si>
  <si>
    <t xml:space="preserve">Other </t>
  </si>
  <si>
    <t>Projected</t>
  </si>
  <si>
    <t>Selling Price</t>
  </si>
  <si>
    <t># of</t>
  </si>
  <si>
    <t>Meals/Milk</t>
  </si>
  <si>
    <t>Revenue</t>
  </si>
  <si>
    <t>Paid</t>
  </si>
  <si>
    <t>Elementary School</t>
  </si>
  <si>
    <t>@</t>
  </si>
  <si>
    <t>=</t>
  </si>
  <si>
    <t>Middle School</t>
  </si>
  <si>
    <t>High School</t>
  </si>
  <si>
    <t>District-wide</t>
  </si>
  <si>
    <t>Snack</t>
  </si>
  <si>
    <t>Milk</t>
  </si>
  <si>
    <t xml:space="preserve">SNACK </t>
  </si>
  <si>
    <t>MILK</t>
  </si>
  <si>
    <t>NSLP</t>
  </si>
  <si>
    <t>SBP</t>
  </si>
  <si>
    <t>ASSP</t>
  </si>
  <si>
    <t>SMP</t>
  </si>
  <si>
    <t>SFSP</t>
  </si>
  <si>
    <t xml:space="preserve">Lunch </t>
  </si>
  <si>
    <t>Dinner</t>
  </si>
  <si>
    <t>CACFP</t>
  </si>
  <si>
    <t>All</t>
  </si>
  <si>
    <t>Snack/Sup.</t>
  </si>
  <si>
    <t>All meals served at no charge.</t>
  </si>
  <si>
    <t>*SN Breakfast</t>
  </si>
  <si>
    <t xml:space="preserve">*If SFA qualifies for  "Severe Need" in the School Breakfast Program, the projected number of Reduced Price and Free meals for each rate must be entered below. Note: Not all school sites may be Severe Need. </t>
  </si>
  <si>
    <t>Tab h. Projected Meal Count Information</t>
  </si>
  <si>
    <t>4. Infant &amp; Preschool</t>
  </si>
  <si>
    <t>5. Outside-School-Hours Child Care</t>
  </si>
  <si>
    <t>Program Type - Select from Drop Down Box</t>
  </si>
  <si>
    <t>1. "At Risk" After School Meals</t>
  </si>
  <si>
    <t>YES</t>
  </si>
  <si>
    <t>NO</t>
  </si>
  <si>
    <t>Site Name -  Select Site from Drop Down Box</t>
  </si>
  <si>
    <t xml:space="preserve">By checking box on left, I certify that the SFA has applied for or begun the application process for all CACFP programs listed below. </t>
  </si>
  <si>
    <t>NAME:</t>
  </si>
  <si>
    <t xml:space="preserve">Enter projected meal counts for all CACFP programs that will run in school year 22-23. </t>
  </si>
  <si>
    <t>DATE:</t>
  </si>
  <si>
    <r>
      <rPr>
        <b/>
        <u/>
        <sz val="12"/>
        <rFont val="Arial Narrow"/>
        <family val="2"/>
      </rPr>
      <t>IMPORTANT</t>
    </r>
    <r>
      <rPr>
        <sz val="12"/>
        <rFont val="Arial Narrow"/>
        <family val="2"/>
      </rPr>
      <t xml:space="preserve"> - For SFA's that will be a </t>
    </r>
    <r>
      <rPr>
        <b/>
        <u/>
        <sz val="12"/>
        <rFont val="Arial Narrow"/>
        <family val="2"/>
      </rPr>
      <t>Sponsor</t>
    </r>
    <r>
      <rPr>
        <sz val="12"/>
        <rFont val="Arial Narrow"/>
        <family val="2"/>
      </rPr>
      <t xml:space="preserve"> for the Summer Food Service Program(SFSP) only. SFA will fill in site, meal type and meal count information for all sites that will be operating in the SFSP in School Year 2022-2023.</t>
    </r>
  </si>
  <si>
    <t>By checking box on left, I certify that the SFA has applied for or begun the application process for the SFSP program.</t>
  </si>
  <si>
    <t>Class After Bell</t>
  </si>
  <si>
    <r>
      <rPr>
        <b/>
        <i/>
        <u/>
        <sz val="8"/>
        <rFont val="Arial Narrow"/>
        <family val="2"/>
      </rPr>
      <t>If Program is #1</t>
    </r>
    <r>
      <rPr>
        <b/>
        <sz val="8"/>
        <rFont val="Arial Narrow"/>
        <family val="2"/>
      </rPr>
      <t xml:space="preserve">, Please select from Drop Down Box - NSLP or CACFP Meal Type </t>
    </r>
  </si>
  <si>
    <r>
      <rPr>
        <b/>
        <i/>
        <u/>
        <sz val="8"/>
        <rFont val="Arial Narrow"/>
        <family val="2"/>
      </rPr>
      <t>If Program is #1</t>
    </r>
    <r>
      <rPr>
        <b/>
        <sz val="8"/>
        <rFont val="Arial Narrow"/>
        <family val="2"/>
      </rPr>
      <t>, Please select from Drop Down box - YES or NO on Offer Vs Serve</t>
    </r>
  </si>
  <si>
    <t>School/Site (Use Drop Down Box for School/Site)</t>
  </si>
  <si>
    <t xml:space="preserve">NPSFSA </t>
  </si>
  <si>
    <t>GENERAL</t>
  </si>
  <si>
    <r>
      <t xml:space="preserve">MONIES WILL BE DEPOSITED IN: </t>
    </r>
    <r>
      <rPr>
        <b/>
        <u/>
        <sz val="12"/>
        <color theme="1"/>
        <rFont val="Calibri"/>
        <family val="2"/>
        <scheme val="minor"/>
      </rPr>
      <t>NPSFSA FUND 60</t>
    </r>
    <r>
      <rPr>
        <b/>
        <sz val="12"/>
        <color theme="1"/>
        <rFont val="Calibri"/>
        <family val="2"/>
        <scheme val="minor"/>
      </rPr>
      <t xml:space="preserve"> OR </t>
    </r>
    <r>
      <rPr>
        <b/>
        <u/>
        <sz val="12"/>
        <color theme="1"/>
        <rFont val="Calibri"/>
        <family val="2"/>
        <scheme val="minor"/>
      </rPr>
      <t>GENERAL FUND</t>
    </r>
    <r>
      <rPr>
        <b/>
        <sz val="12"/>
        <color theme="1"/>
        <rFont val="Calibri"/>
        <family val="2"/>
        <scheme val="minor"/>
      </rPr>
      <t xml:space="preserve"> (Use drop down)</t>
    </r>
  </si>
  <si>
    <t>SNACK</t>
  </si>
  <si>
    <t>MEALS</t>
  </si>
  <si>
    <t>Total Breakfast Meals</t>
  </si>
  <si>
    <t>Total Snack Meals</t>
  </si>
  <si>
    <t>A la Carte Sales $$$</t>
  </si>
  <si>
    <t>*A la Carte Meals</t>
  </si>
  <si>
    <t>Total Meals</t>
  </si>
  <si>
    <t>CACFP Breakfast Meals</t>
  </si>
  <si>
    <t>CACFP Lunch Meals</t>
  </si>
  <si>
    <t>CACFP Dinner Meals</t>
  </si>
  <si>
    <t>CACFP Snack Meals</t>
  </si>
  <si>
    <t>Total CACFP Meals</t>
  </si>
  <si>
    <t>SFSP Breakfast Meals</t>
  </si>
  <si>
    <t>SFSP Lunch Meals</t>
  </si>
  <si>
    <t>SFSP Supplement Meals</t>
  </si>
  <si>
    <t>SFSP Dinner Meals</t>
  </si>
  <si>
    <t>Total SFSP Meals</t>
  </si>
  <si>
    <t>Vended Meal $$$</t>
  </si>
  <si>
    <t>Catering &amp; Other $$$</t>
  </si>
  <si>
    <t>TOTAL MEALS</t>
  </si>
  <si>
    <t>INCOME</t>
  </si>
  <si>
    <t>Total Cash Sales</t>
  </si>
  <si>
    <t>Total Reimbursement</t>
  </si>
  <si>
    <t>Total Income</t>
  </si>
  <si>
    <t>EXPENSES</t>
  </si>
  <si>
    <t>Food</t>
  </si>
  <si>
    <t>Labor</t>
  </si>
  <si>
    <t>Supplies</t>
  </si>
  <si>
    <t>Other Expenses</t>
  </si>
  <si>
    <t>Management Fee</t>
  </si>
  <si>
    <t>Total Expenses</t>
  </si>
  <si>
    <r>
      <t>Pr</t>
    </r>
    <r>
      <rPr>
        <sz val="11"/>
        <rFont val="Arial Narrow"/>
        <family val="2"/>
      </rPr>
      <t>ofit / (LOSS)</t>
    </r>
  </si>
  <si>
    <t>Total Equipment Investment (5 Years)</t>
  </si>
  <si>
    <t>P/L with Current Year Equipment &amp; Meal Charge Debt</t>
  </si>
  <si>
    <t xml:space="preserve">Guarantee </t>
  </si>
  <si>
    <t>A la Carte Meals</t>
  </si>
  <si>
    <t>Vending Commission</t>
  </si>
  <si>
    <t>Projected Cash</t>
  </si>
  <si>
    <t xml:space="preserve">Projected </t>
  </si>
  <si>
    <t>Reimbursement</t>
  </si>
  <si>
    <t>Rate</t>
  </si>
  <si>
    <t>Reimb.</t>
  </si>
  <si>
    <t>TOTAL $$</t>
  </si>
  <si>
    <t>Meal Factor:</t>
  </si>
  <si>
    <t>Projected A La Carte Sales:</t>
  </si>
  <si>
    <t>Projected Vended Meal Sales:</t>
  </si>
  <si>
    <t>Projected Catering Sales:</t>
  </si>
  <si>
    <t xml:space="preserve">Projected Reimbursement </t>
  </si>
  <si>
    <t>TOTAL Projected Cash Sales:</t>
  </si>
  <si>
    <t>TOTAL Projected Commissioned Vending:</t>
  </si>
  <si>
    <t>Commissioned Vending Sales</t>
  </si>
  <si>
    <t xml:space="preserve">MEAL RATE/COST </t>
  </si>
  <si>
    <t>LUNCH/DINNER</t>
  </si>
  <si>
    <t>A LA CARTE</t>
  </si>
  <si>
    <t>NSLP PROGRAM COST</t>
  </si>
  <si>
    <t>SUPPLEMENT</t>
  </si>
  <si>
    <t>CACFP PROGRAM COST</t>
  </si>
  <si>
    <t>SFSP PROGRAM COST</t>
  </si>
  <si>
    <t>CAT.&amp;SFA-SFA FOOD</t>
  </si>
  <si>
    <t>CAT.&amp;SFA-SFA LABOR</t>
  </si>
  <si>
    <t>CAT.&amp;SFA-SFA SUPPLIES</t>
  </si>
  <si>
    <t>CAT. &amp; SFA-SFA OTHER</t>
  </si>
  <si>
    <t>CATERING &amp; SFA-SFA FEE</t>
  </si>
  <si>
    <t>CATERING &amp; SFA-SFA COST</t>
  </si>
  <si>
    <t>TOTAL COSTS</t>
  </si>
  <si>
    <r>
      <t xml:space="preserve">RETURN / </t>
    </r>
    <r>
      <rPr>
        <b/>
        <sz val="11"/>
        <color rgb="FFFF0000"/>
        <rFont val="Arial"/>
        <family val="2"/>
      </rPr>
      <t>LOSS</t>
    </r>
  </si>
  <si>
    <t>ESTIMATED COMMODITY CREDIT</t>
  </si>
  <si>
    <r>
      <t xml:space="preserve">RETURN/ </t>
    </r>
    <r>
      <rPr>
        <b/>
        <sz val="11"/>
        <color rgb="FFFF0000"/>
        <rFont val="Arial"/>
        <family val="2"/>
      </rPr>
      <t>LOSS</t>
    </r>
    <r>
      <rPr>
        <b/>
        <sz val="11"/>
        <color theme="1"/>
        <rFont val="Arial"/>
        <family val="2"/>
      </rPr>
      <t xml:space="preserve"> with COMMODITY CREDIT</t>
    </r>
  </si>
  <si>
    <t>Equipment &amp; Meal Charge Debt</t>
  </si>
  <si>
    <t>P/L with Equipment &amp; Meal Charge Debt</t>
  </si>
  <si>
    <r>
      <t xml:space="preserve">SFA - Please check </t>
    </r>
    <r>
      <rPr>
        <b/>
        <u/>
        <sz val="11"/>
        <rFont val="Arial Narrow"/>
        <family val="2"/>
      </rPr>
      <t>one</t>
    </r>
    <r>
      <rPr>
        <sz val="11"/>
        <rFont val="Arial Narrow"/>
        <family val="2"/>
      </rPr>
      <t xml:space="preserve"> of the boxes to select Meal Pattern Type:</t>
    </r>
  </si>
  <si>
    <r>
      <t xml:space="preserve">CACFP Program Instructions: Include site name for each program type you are projecting. If a site has more than one program, each program must be listed separately. Specific questions regarding CACFP programs should be directed to CACFP at (609) 984-1250 or </t>
    </r>
    <r>
      <rPr>
        <sz val="12"/>
        <color rgb="FF0070C0"/>
        <rFont val="Arial Narrow"/>
        <family val="2"/>
      </rPr>
      <t xml:space="preserve">CACFPProcurement@ag.nj.gov </t>
    </r>
    <r>
      <rPr>
        <sz val="12"/>
        <rFont val="Arial Narrow"/>
        <family val="2"/>
      </rPr>
      <t xml:space="preserve"> </t>
    </r>
  </si>
  <si>
    <r>
      <t xml:space="preserve">Instructions: SFA will enter </t>
    </r>
    <r>
      <rPr>
        <b/>
        <u/>
        <sz val="12"/>
        <rFont val="Arial"/>
        <family val="2"/>
      </rPr>
      <t>projected meal counts</t>
    </r>
    <r>
      <rPr>
        <b/>
        <sz val="12"/>
        <rFont val="Arial"/>
        <family val="2"/>
      </rPr>
      <t xml:space="preserve"> and Paid Rate selling price for NSLP, SBP, ASSP and SMP. SFA should use a combination of historical data on "Tab a" and current meal count data. </t>
    </r>
  </si>
  <si>
    <t>Tabs i. &amp; j. are to be used with Form 24</t>
  </si>
  <si>
    <t>Tab g. - Child and Adult Care Food Programs CACFP</t>
  </si>
  <si>
    <t>Tab f. Summer Food Service Program SFSP</t>
  </si>
  <si>
    <t>(Column Z) Enter A-la-Carte Sales by school/site for the year (January 2019- December 2019 - Excluding July and August)</t>
  </si>
  <si>
    <t xml:space="preserve">Enter school/ site location by selecting from the drop down box. Enter type of machine, where the income accrues and other information for each vending machine in the SFA. </t>
  </si>
  <si>
    <r>
      <t xml:space="preserve">Enter information only if you are </t>
    </r>
    <r>
      <rPr>
        <b/>
        <u/>
        <sz val="10"/>
        <rFont val="Arial"/>
        <family val="2"/>
      </rPr>
      <t>sponsoring SFSP</t>
    </r>
    <r>
      <rPr>
        <sz val="10"/>
        <rFont val="Arial"/>
        <family val="2"/>
      </rPr>
      <t xml:space="preserve">. Enter numbers by site. If you will be sponsoring the SFSP for the first time in Summer of 2022, you must apply to the SFSP and be approved prior to the contract beginning. </t>
    </r>
  </si>
  <si>
    <t xml:space="preserve">NEW tab for the 2022-2023 SY. Historical information included in Tab a. is outdated but imortant to the overall picture of your operation. In Tab h. you will enter more current numbers for meals served by grade level and site. FSMC's will be instructed to use these numbers as a baseline for their proposal. </t>
  </si>
  <si>
    <t>Information populated into these tabs (i. Form 24CR) and (j. Form 24FP) will be used in the Proposal Comparison Form - 24CR and 24FP</t>
  </si>
  <si>
    <t xml:space="preserve">CACFP covers multiple programs. You must enter information for each program type by site. You must apply for and be approved by CACFP before operating any CACFP program. This RFP/Contract only covers the procurement of the FSMC. Questions about specific CACFP programs must be directed to: CACFPProcurement@NJ.ag.gov. </t>
  </si>
  <si>
    <r>
      <t xml:space="preserve">Program types are: 1. At Risk After School Meals (Dinner and Snack on school days.(Program may include Breakfast and Lunch on days when school is not in session.)  2. Head start Program </t>
    </r>
    <r>
      <rPr>
        <b/>
        <u/>
        <sz val="12"/>
        <rFont val="Arial Narrow"/>
        <family val="2"/>
      </rPr>
      <t xml:space="preserve">Sponsored by the SFA. </t>
    </r>
    <r>
      <rPr>
        <sz val="12"/>
        <rFont val="Arial Narrow"/>
        <family val="2"/>
      </rPr>
      <t xml:space="preserve"> 3. Emergency Shelter At-Risk-Program. 4. Infant and Preschool. 5. Outside-School-Hours Child Care Program</t>
    </r>
    <r>
      <rPr>
        <i/>
        <u/>
        <sz val="12"/>
        <rFont val="Arial Narrow"/>
        <family val="2"/>
      </rPr>
      <t xml:space="preserve"> </t>
    </r>
  </si>
  <si>
    <t>2. Head Start - Sponsored by SFA</t>
  </si>
  <si>
    <t>3. Emergency Shelter "At Risk"</t>
  </si>
  <si>
    <t>Lunch Hi Rate</t>
  </si>
  <si>
    <t>Enter TOTAL Lunch Meals if you are Hi Rate</t>
  </si>
  <si>
    <t>Payment Log for {Wildwood Bd of Ed} and Claim Year: {2019}</t>
  </si>
  <si>
    <t>WILDWOOD BD OF ED</t>
  </si>
  <si>
    <t>00905790</t>
  </si>
  <si>
    <t>GLENWOOD AVE ANNEX</t>
  </si>
  <si>
    <t>26th St &amp; Central Ave, N. Wildwood</t>
  </si>
  <si>
    <t>GLENWOOD AVE</t>
  </si>
  <si>
    <t>2900 New York Avenue, Wildwood</t>
  </si>
  <si>
    <t>WILDWOOD MIDDLE</t>
  </si>
  <si>
    <t>4300 Pacific Ave, Wildwood</t>
  </si>
  <si>
    <t>WILDWOOD HIGH</t>
  </si>
  <si>
    <t>4300 Pacific Avenue, Wildwood</t>
  </si>
  <si>
    <t>January</t>
  </si>
  <si>
    <t>February</t>
  </si>
  <si>
    <t>March</t>
  </si>
  <si>
    <t>April</t>
  </si>
  <si>
    <t>May</t>
  </si>
  <si>
    <t>June</t>
  </si>
  <si>
    <t>September</t>
  </si>
  <si>
    <t>October</t>
  </si>
  <si>
    <t>November</t>
  </si>
  <si>
    <t>December</t>
  </si>
  <si>
    <t>1-5</t>
  </si>
  <si>
    <t>6-8</t>
  </si>
  <si>
    <t>9-12</t>
  </si>
  <si>
    <t>Approved CEP District</t>
  </si>
  <si>
    <t>Glenwood Elementary</t>
  </si>
  <si>
    <t>2900 New York Ave</t>
  </si>
  <si>
    <t xml:space="preserve">Margaret Mace Elementary </t>
  </si>
  <si>
    <t>1201 Atlantic Avenue</t>
  </si>
  <si>
    <t>Jason Fuscellaro, BA</t>
  </si>
  <si>
    <t>Jason Fuscellaro, SBA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</si>
</sst>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4" formatCode="_(&quot;$&quot;* #,##0.00_);_(&quot;$&quot;* \(#,##0.00\);_(&quot;$&quot;* &quot;-&quot;??_);_(@_)"/>
    <numFmt numFmtId="43" formatCode="_(* #,##0.00_);_(* \(#,##0.00\);_(* &quot;-&quot;??_);_(@_)"/>
    <numFmt numFmtId="164" formatCode="[$-409]h:mm\ AM/PM;@"/>
    <numFmt numFmtId="165" formatCode="&quot;$&quot;#,##0.00"/>
    <numFmt numFmtId="166" formatCode="0.00;\-0.00;\-;@"/>
    <numFmt numFmtId="167" formatCode="[$$-409]#,##0.00;[$$-409]\-#,##0.00"/>
    <numFmt numFmtId="168" formatCode="0_);\(0\)"/>
    <numFmt numFmtId="169" formatCode="\ mm\/dd\/yyyy"/>
    <numFmt numFmtId="170" formatCode="&quot;$&quot;#,##0.000"/>
    <numFmt numFmtId="171" formatCode="&quot;$&quot;#,##0.0000"/>
  </numFmts>
  <fonts count="82" x14ac:knownFonts="1">
    <font>
      <sz val="10"/>
      <name val="Arial"/>
    </font>
    <font>
      <sz val="11"/>
      <color indexed="8"/>
      <name val="Calibri"/>
      <family val="2"/>
    </font>
    <font>
      <sz val="10"/>
      <name val="Arial"/>
      <family val="2"/>
    </font>
    <font>
      <b/>
      <sz val="12"/>
      <name val="Times New Roman"/>
      <family val="1"/>
    </font>
    <font>
      <sz val="12"/>
      <name val="Times New Roman"/>
      <family val="1"/>
    </font>
    <font>
      <b/>
      <sz val="16"/>
      <name val="Times New Roman"/>
      <family val="1"/>
    </font>
    <font>
      <sz val="16"/>
      <name val="Arial"/>
      <family val="2"/>
    </font>
    <font>
      <sz val="10"/>
      <name val="Times New Roman"/>
      <family val="1"/>
    </font>
    <font>
      <u val="doubleAccounting"/>
      <sz val="12"/>
      <name val="Times New Roman"/>
      <family val="1"/>
    </font>
    <font>
      <sz val="11"/>
      <name val="Times New Roman"/>
      <family val="1"/>
    </font>
    <font>
      <b/>
      <sz val="11"/>
      <name val="Times New Roman"/>
      <family val="1"/>
    </font>
    <font>
      <b/>
      <sz val="10"/>
      <name val="Times New Roman"/>
      <family val="1"/>
    </font>
    <font>
      <b/>
      <vertAlign val="superscript"/>
      <sz val="10"/>
      <name val="Times New Roman"/>
      <family val="1"/>
    </font>
    <font>
      <sz val="10"/>
      <name val="Arial"/>
      <family val="2"/>
    </font>
    <font>
      <sz val="10"/>
      <color indexed="8"/>
      <name val="Times New Roman"/>
      <family val="1"/>
    </font>
    <font>
      <sz val="10"/>
      <color indexed="8"/>
      <name val="Calibri"/>
      <family val="2"/>
    </font>
    <font>
      <sz val="8"/>
      <name val="Verdana"/>
      <family val="2"/>
    </font>
    <font>
      <b/>
      <sz val="14"/>
      <name val="Times New Roman"/>
      <family val="1"/>
    </font>
    <font>
      <b/>
      <sz val="16"/>
      <color indexed="8"/>
      <name val="Calibri"/>
      <family val="2"/>
    </font>
    <font>
      <b/>
      <sz val="14"/>
      <color indexed="8"/>
      <name val="Times New Roman"/>
      <family val="1"/>
    </font>
    <font>
      <b/>
      <sz val="10"/>
      <color indexed="8"/>
      <name val="Times New Roman"/>
      <family val="1"/>
    </font>
    <font>
      <b/>
      <i/>
      <u/>
      <sz val="10"/>
      <name val="Times New Roman"/>
      <family val="1"/>
    </font>
    <font>
      <b/>
      <sz val="10"/>
      <color indexed="8"/>
      <name val="Calibri"/>
      <family val="2"/>
    </font>
    <font>
      <sz val="9"/>
      <name val="Times New Roman"/>
      <family val="1"/>
    </font>
    <font>
      <sz val="9"/>
      <color indexed="8"/>
      <name val="Calibri"/>
      <family val="2"/>
    </font>
    <font>
      <b/>
      <sz val="9"/>
      <name val="Times New Roman"/>
      <family val="1"/>
    </font>
    <font>
      <sz val="11"/>
      <color theme="1"/>
      <name val="Calibri"/>
      <family val="2"/>
      <scheme val="minor"/>
    </font>
    <font>
      <b/>
      <sz val="10"/>
      <color indexed="8"/>
      <name val="Cambria"/>
      <family val="1"/>
    </font>
    <font>
      <b/>
      <sz val="10"/>
      <name val="Cambria"/>
      <family val="1"/>
    </font>
    <font>
      <b/>
      <sz val="10"/>
      <name val="Arial"/>
      <family val="2"/>
    </font>
    <font>
      <b/>
      <sz val="12"/>
      <name val="Arial"/>
      <family val="2"/>
    </font>
    <font>
      <b/>
      <sz val="12"/>
      <color indexed="8"/>
      <name val="Times New Roman"/>
      <family val="1"/>
    </font>
    <font>
      <b/>
      <u/>
      <sz val="10"/>
      <name val="Verdana"/>
      <family val="2"/>
    </font>
    <font>
      <u/>
      <sz val="10"/>
      <name val="Verdana"/>
      <family val="2"/>
    </font>
    <font>
      <sz val="14"/>
      <name val="Times New Roman"/>
      <family val="1"/>
    </font>
    <font>
      <sz val="8"/>
      <color rgb="FF000000"/>
      <name val="Segoe UI"/>
      <family val="2"/>
    </font>
    <font>
      <b/>
      <sz val="12"/>
      <color theme="1"/>
      <name val="Calibri"/>
      <family val="2"/>
      <scheme val="minor"/>
    </font>
    <font>
      <sz val="12"/>
      <name val="Arial"/>
      <family val="2"/>
    </font>
    <font>
      <sz val="10"/>
      <color indexed="8"/>
      <name val="Arial"/>
      <family val="2"/>
    </font>
    <font>
      <b/>
      <sz val="11"/>
      <color indexed="8"/>
      <name val="Times New Roman"/>
      <family val="1"/>
    </font>
    <font>
      <b/>
      <u/>
      <sz val="12"/>
      <name val="Arial"/>
      <family val="2"/>
    </font>
    <font>
      <b/>
      <u/>
      <sz val="10"/>
      <name val="Arial"/>
      <family val="2"/>
    </font>
    <font>
      <b/>
      <sz val="11"/>
      <name val="Arial Narrow"/>
      <family val="2"/>
    </font>
    <font>
      <b/>
      <sz val="10"/>
      <name val="Arial Narrow"/>
      <family val="2"/>
    </font>
    <font>
      <sz val="11"/>
      <name val="Arial Narrow"/>
      <family val="2"/>
    </font>
    <font>
      <b/>
      <sz val="12"/>
      <name val="Arial Narrow"/>
      <family val="2"/>
    </font>
    <font>
      <sz val="16"/>
      <name val="Arial Narrow"/>
      <family val="2"/>
    </font>
    <font>
      <b/>
      <sz val="11"/>
      <color rgb="FF0070C0"/>
      <name val="Arial Narrow"/>
      <family val="2"/>
    </font>
    <font>
      <b/>
      <sz val="11"/>
      <color rgb="FFFF0000"/>
      <name val="Arial"/>
      <family val="2"/>
    </font>
    <font>
      <sz val="10"/>
      <name val="Arial Narrow"/>
      <family val="2"/>
    </font>
    <font>
      <b/>
      <sz val="10"/>
      <color rgb="FF0070C0"/>
      <name val="Arial Narrow"/>
      <family val="2"/>
    </font>
    <font>
      <b/>
      <sz val="9"/>
      <name val="Arial Narrow"/>
      <family val="2"/>
    </font>
    <font>
      <sz val="12"/>
      <name val="Arial Narrow"/>
      <family val="2"/>
    </font>
    <font>
      <b/>
      <u/>
      <sz val="12"/>
      <name val="Arial Narrow"/>
      <family val="2"/>
    </font>
    <font>
      <b/>
      <sz val="9"/>
      <color indexed="8"/>
      <name val="Arial Narrow"/>
      <family val="2"/>
    </font>
    <font>
      <b/>
      <sz val="10"/>
      <color indexed="8"/>
      <name val="Arial Narrow"/>
      <family val="2"/>
    </font>
    <font>
      <b/>
      <sz val="11"/>
      <color rgb="FF0000FF"/>
      <name val="Arial Narrow"/>
      <family val="2"/>
    </font>
    <font>
      <sz val="11"/>
      <name val="Arial"/>
      <family val="2"/>
    </font>
    <font>
      <sz val="11"/>
      <color rgb="FF0000FF"/>
      <name val="Arial Narrow"/>
      <family val="2"/>
    </font>
    <font>
      <sz val="11"/>
      <color indexed="12"/>
      <name val="Arial Narrow"/>
      <family val="2"/>
    </font>
    <font>
      <i/>
      <u/>
      <sz val="12"/>
      <name val="Arial Narrow"/>
      <family val="2"/>
    </font>
    <font>
      <sz val="14"/>
      <name val="Arial"/>
      <family val="2"/>
    </font>
    <font>
      <sz val="9"/>
      <color rgb="FF0070C0"/>
      <name val="Arial Narrow"/>
      <family val="2"/>
    </font>
    <font>
      <b/>
      <sz val="9"/>
      <color rgb="FF0070C0"/>
      <name val="Arial Narrow"/>
      <family val="2"/>
    </font>
    <font>
      <u/>
      <sz val="12"/>
      <name val="Arial Narrow"/>
      <family val="2"/>
    </font>
    <font>
      <sz val="10"/>
      <name val="Arial"/>
      <family val="2"/>
    </font>
    <font>
      <b/>
      <sz val="11"/>
      <color theme="1"/>
      <name val="Calibri"/>
      <family val="2"/>
      <scheme val="minor"/>
    </font>
    <font>
      <b/>
      <sz val="10"/>
      <color rgb="FF0070C0"/>
      <name val="Arial"/>
      <family val="2"/>
    </font>
    <font>
      <b/>
      <sz val="8"/>
      <name val="Arial Narrow"/>
      <family val="2"/>
    </font>
    <font>
      <b/>
      <i/>
      <u/>
      <sz val="8"/>
      <name val="Arial Narrow"/>
      <family val="2"/>
    </font>
    <font>
      <b/>
      <sz val="11"/>
      <name val="Arial"/>
      <family val="2"/>
    </font>
    <font>
      <b/>
      <u/>
      <sz val="12"/>
      <color theme="1"/>
      <name val="Calibri"/>
      <family val="2"/>
      <scheme val="minor"/>
    </font>
    <font>
      <b/>
      <sz val="12"/>
      <color theme="1"/>
      <name val="Arial Narrow"/>
      <family val="2"/>
    </font>
    <font>
      <sz val="11"/>
      <color theme="1"/>
      <name val="Arial Narrow"/>
      <family val="2"/>
    </font>
    <font>
      <b/>
      <sz val="11"/>
      <color theme="1"/>
      <name val="Arial Narrow"/>
      <family val="2"/>
    </font>
    <font>
      <b/>
      <sz val="11"/>
      <color rgb="FF0070C0"/>
      <name val="Arial"/>
      <family val="2"/>
    </font>
    <font>
      <sz val="8"/>
      <name val="Arial"/>
      <family val="2"/>
    </font>
    <font>
      <b/>
      <u val="double"/>
      <sz val="12"/>
      <name val="Arial Narrow"/>
      <family val="2"/>
    </font>
    <font>
      <b/>
      <u val="double"/>
      <sz val="10"/>
      <name val="Arial"/>
      <family val="2"/>
    </font>
    <font>
      <b/>
      <sz val="11"/>
      <color theme="1"/>
      <name val="Arial"/>
      <family val="2"/>
    </font>
    <font>
      <b/>
      <u/>
      <sz val="11"/>
      <name val="Arial Narrow"/>
      <family val="2"/>
    </font>
    <font>
      <sz val="12"/>
      <color rgb="FF0070C0"/>
      <name val="Arial Narrow"/>
      <family val="2"/>
    </font>
  </fonts>
  <fills count="21">
    <fill>
      <patternFill patternType="none"/>
    </fill>
    <fill>
      <patternFill patternType="gray125"/>
    </fill>
    <fill>
      <patternFill patternType="solid">
        <fgColor indexed="31"/>
      </patternFill>
    </fill>
    <fill>
      <patternFill patternType="solid">
        <fgColor indexed="55"/>
        <bgColor indexed="64"/>
      </patternFill>
    </fill>
    <fill>
      <patternFill patternType="solid">
        <fgColor indexed="11"/>
        <bgColor indexed="64"/>
      </patternFill>
    </fill>
    <fill>
      <patternFill patternType="solid">
        <fgColor indexed="52"/>
        <bgColor indexed="64"/>
      </patternFill>
    </fill>
    <fill>
      <patternFill patternType="solid">
        <fgColor indexed="43"/>
        <bgColor indexed="64"/>
      </patternFill>
    </fill>
    <fill>
      <patternFill patternType="solid">
        <fgColor theme="4" tint="0.59999389629810485"/>
        <bgColor indexed="64"/>
      </patternFill>
    </fill>
    <fill>
      <patternFill patternType="solid">
        <fgColor rgb="FFFFFF66"/>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9" tint="0.79998168889431442"/>
        <bgColor indexed="64"/>
      </patternFill>
    </fill>
    <fill>
      <patternFill patternType="solid">
        <fgColor rgb="FFFFF2CC"/>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2499465926084170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style="thin">
        <color auto="1"/>
      </bottom>
      <diagonal/>
    </border>
    <border>
      <left style="medium">
        <color indexed="64"/>
      </left>
      <right style="medium">
        <color indexed="64"/>
      </right>
      <top style="medium">
        <color indexed="64"/>
      </top>
      <bottom style="medium">
        <color theme="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thin">
        <color auto="1"/>
      </left>
      <right/>
      <top/>
      <bottom style="thin">
        <color auto="1"/>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s>
  <cellStyleXfs count="10">
    <xf numFmtId="0" fontId="0" fillId="0" borderId="0"/>
    <xf numFmtId="0" fontId="26" fillId="2" borderId="0" applyNumberFormat="0" applyBorder="0" applyAlignment="0" applyProtection="0"/>
    <xf numFmtId="0" fontId="1" fillId="2" borderId="0" applyNumberFormat="0" applyBorder="0" applyAlignment="0" applyProtection="0"/>
    <xf numFmtId="43" fontId="13"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0" fontId="2" fillId="0" borderId="0"/>
    <xf numFmtId="9" fontId="13" fillId="0" borderId="0" applyFont="0" applyFill="0" applyBorder="0" applyAlignment="0" applyProtection="0"/>
    <xf numFmtId="0" fontId="38" fillId="0" borderId="0">
      <alignment vertical="top"/>
    </xf>
    <xf numFmtId="43" fontId="65" fillId="0" borderId="0" applyFont="0" applyFill="0" applyBorder="0" applyAlignment="0" applyProtection="0"/>
  </cellStyleXfs>
  <cellXfs count="534">
    <xf numFmtId="0" fontId="0" fillId="0" borderId="0" xfId="0"/>
    <xf numFmtId="0" fontId="4" fillId="0" borderId="0" xfId="0" applyFont="1"/>
    <xf numFmtId="0" fontId="7" fillId="0" borderId="0" xfId="0" applyFont="1"/>
    <xf numFmtId="0" fontId="3" fillId="0" borderId="0" xfId="0" applyFont="1" applyAlignment="1">
      <alignment horizontal="right"/>
    </xf>
    <xf numFmtId="0" fontId="4" fillId="0" borderId="0" xfId="0" applyFont="1" applyFill="1" applyBorder="1" applyAlignment="1">
      <alignment horizontal="left"/>
    </xf>
    <xf numFmtId="44" fontId="4" fillId="0" borderId="0" xfId="4" applyFont="1"/>
    <xf numFmtId="0" fontId="4" fillId="0" borderId="0" xfId="0" applyFont="1" applyFill="1"/>
    <xf numFmtId="0" fontId="0" fillId="0" borderId="0" xfId="0" applyProtection="1">
      <protection locked="0"/>
    </xf>
    <xf numFmtId="0" fontId="22" fillId="0" borderId="0" xfId="0" applyFont="1" applyProtection="1">
      <protection locked="0"/>
    </xf>
    <xf numFmtId="0" fontId="23" fillId="0" borderId="1" xfId="6" applyFont="1" applyFill="1" applyBorder="1" applyProtection="1">
      <protection locked="0"/>
    </xf>
    <xf numFmtId="0" fontId="7" fillId="0" borderId="28" xfId="6" applyFont="1" applyFill="1" applyBorder="1" applyProtection="1">
      <protection locked="0"/>
    </xf>
    <xf numFmtId="0" fontId="7" fillId="0" borderId="1" xfId="6" applyFont="1" applyFill="1" applyBorder="1" applyProtection="1">
      <protection locked="0"/>
    </xf>
    <xf numFmtId="1" fontId="7" fillId="0" borderId="1" xfId="6" applyNumberFormat="1" applyFont="1" applyFill="1" applyBorder="1" applyProtection="1">
      <protection locked="0"/>
    </xf>
    <xf numFmtId="164" fontId="23" fillId="0" borderId="1" xfId="6" applyNumberFormat="1" applyFont="1" applyFill="1" applyBorder="1" applyProtection="1">
      <protection locked="0"/>
    </xf>
    <xf numFmtId="164" fontId="7" fillId="0" borderId="19" xfId="6" applyNumberFormat="1" applyFont="1" applyFill="1" applyBorder="1" applyProtection="1">
      <protection locked="0"/>
    </xf>
    <xf numFmtId="0" fontId="24" fillId="0" borderId="0" xfId="0" applyFont="1" applyProtection="1">
      <protection locked="0"/>
    </xf>
    <xf numFmtId="0" fontId="7" fillId="0" borderId="24" xfId="6" applyFont="1" applyFill="1" applyBorder="1" applyProtection="1">
      <protection locked="0"/>
    </xf>
    <xf numFmtId="1" fontId="7" fillId="0" borderId="24" xfId="6" applyNumberFormat="1" applyFont="1" applyFill="1" applyBorder="1" applyProtection="1">
      <protection locked="0"/>
    </xf>
    <xf numFmtId="164" fontId="23" fillId="0" borderId="24" xfId="6" applyNumberFormat="1" applyFont="1" applyFill="1" applyBorder="1" applyProtection="1">
      <protection locked="0"/>
    </xf>
    <xf numFmtId="164" fontId="7" fillId="0" borderId="20" xfId="6" applyNumberFormat="1" applyFont="1" applyFill="1" applyBorder="1" applyProtection="1">
      <protection locked="0"/>
    </xf>
    <xf numFmtId="0" fontId="25" fillId="0" borderId="18" xfId="6" applyFont="1" applyFill="1" applyBorder="1" applyAlignment="1" applyProtection="1">
      <alignment horizontal="left"/>
      <protection locked="0"/>
    </xf>
    <xf numFmtId="0" fontId="23" fillId="3" borderId="18" xfId="6" applyFont="1" applyFill="1" applyBorder="1" applyProtection="1">
      <protection locked="0"/>
    </xf>
    <xf numFmtId="0" fontId="23" fillId="3" borderId="14" xfId="6" applyFont="1" applyFill="1" applyBorder="1" applyProtection="1">
      <protection locked="0"/>
    </xf>
    <xf numFmtId="0" fontId="24" fillId="3" borderId="18" xfId="0" applyFont="1" applyFill="1" applyBorder="1" applyProtection="1">
      <protection locked="0"/>
    </xf>
    <xf numFmtId="0" fontId="12" fillId="0" borderId="0" xfId="6" applyFont="1" applyFill="1" applyBorder="1" applyProtection="1">
      <protection locked="0"/>
    </xf>
    <xf numFmtId="0" fontId="2" fillId="0" borderId="0" xfId="6" applyProtection="1">
      <protection locked="0"/>
    </xf>
    <xf numFmtId="0" fontId="9" fillId="0" borderId="0" xfId="6" applyFont="1" applyFill="1" applyBorder="1" applyProtection="1">
      <protection locked="0"/>
    </xf>
    <xf numFmtId="0" fontId="0" fillId="0" borderId="0" xfId="0" applyAlignment="1">
      <alignment wrapText="1"/>
    </xf>
    <xf numFmtId="0" fontId="29" fillId="0" borderId="0" xfId="0" applyFont="1" applyAlignment="1">
      <alignment horizontal="center" textRotation="90" wrapText="1"/>
    </xf>
    <xf numFmtId="44" fontId="8" fillId="0" borderId="0" xfId="0" applyNumberFormat="1" applyFont="1" applyFill="1" applyBorder="1" applyAlignment="1">
      <alignment horizontal="center"/>
    </xf>
    <xf numFmtId="44" fontId="31" fillId="7" borderId="18" xfId="1" applyNumberFormat="1" applyFont="1" applyFill="1" applyBorder="1" applyAlignment="1" applyProtection="1">
      <alignment horizontal="center"/>
    </xf>
    <xf numFmtId="44" fontId="31" fillId="7" borderId="18" xfId="1" applyNumberFormat="1" applyFont="1" applyFill="1" applyBorder="1" applyAlignment="1" applyProtection="1">
      <alignment horizontal="center" wrapText="1"/>
    </xf>
    <xf numFmtId="0" fontId="31" fillId="7" borderId="18" xfId="1" applyFont="1" applyFill="1" applyBorder="1" applyAlignment="1" applyProtection="1">
      <alignment horizontal="center" wrapText="1"/>
    </xf>
    <xf numFmtId="0" fontId="3" fillId="7" borderId="18" xfId="0" applyFont="1" applyFill="1" applyBorder="1" applyAlignment="1">
      <alignment horizontal="center" wrapText="1"/>
    </xf>
    <xf numFmtId="0" fontId="3" fillId="7" borderId="18" xfId="0" applyFont="1" applyFill="1" applyBorder="1" applyAlignment="1">
      <alignment horizontal="center"/>
    </xf>
    <xf numFmtId="0" fontId="3" fillId="0" borderId="6" xfId="0" applyFont="1" applyBorder="1" applyAlignment="1" applyProtection="1">
      <alignment horizontal="center"/>
    </xf>
    <xf numFmtId="0" fontId="9" fillId="0" borderId="27" xfId="0" applyFont="1" applyBorder="1" applyProtection="1">
      <protection locked="0"/>
    </xf>
    <xf numFmtId="0" fontId="9" fillId="0" borderId="28" xfId="0" applyFont="1" applyBorder="1" applyProtection="1">
      <protection locked="0"/>
    </xf>
    <xf numFmtId="44" fontId="9" fillId="0" borderId="28" xfId="4" applyFont="1" applyBorder="1" applyProtection="1">
      <protection locked="0"/>
    </xf>
    <xf numFmtId="43" fontId="9" fillId="0" borderId="28" xfId="0" applyNumberFormat="1" applyFont="1" applyBorder="1" applyProtection="1">
      <protection locked="0"/>
    </xf>
    <xf numFmtId="44" fontId="9" fillId="0" borderId="28" xfId="4" applyFont="1" applyBorder="1"/>
    <xf numFmtId="0" fontId="9" fillId="0" borderId="29" xfId="0" applyFont="1" applyBorder="1"/>
    <xf numFmtId="0" fontId="9" fillId="0" borderId="4" xfId="0" applyFont="1" applyBorder="1" applyProtection="1">
      <protection locked="0"/>
    </xf>
    <xf numFmtId="0" fontId="9" fillId="0" borderId="1" xfId="0" applyFont="1" applyBorder="1" applyProtection="1">
      <protection locked="0"/>
    </xf>
    <xf numFmtId="44" fontId="9" fillId="0" borderId="1" xfId="4" applyFont="1" applyBorder="1" applyProtection="1">
      <protection locked="0"/>
    </xf>
    <xf numFmtId="43" fontId="9" fillId="0" borderId="1" xfId="0" applyNumberFormat="1" applyFont="1" applyBorder="1" applyProtection="1">
      <protection locked="0"/>
    </xf>
    <xf numFmtId="0" fontId="9" fillId="0" borderId="19" xfId="0" applyFont="1" applyBorder="1"/>
    <xf numFmtId="0" fontId="9" fillId="0" borderId="5" xfId="0" applyFont="1" applyBorder="1" applyProtection="1">
      <protection locked="0"/>
    </xf>
    <xf numFmtId="0" fontId="9" fillId="0" borderId="24" xfId="0" applyFont="1" applyBorder="1" applyProtection="1">
      <protection locked="0"/>
    </xf>
    <xf numFmtId="44" fontId="9" fillId="0" borderId="24" xfId="4" applyFont="1" applyBorder="1" applyProtection="1">
      <protection locked="0"/>
    </xf>
    <xf numFmtId="43" fontId="9" fillId="0" borderId="24" xfId="0" applyNumberFormat="1" applyFont="1" applyBorder="1" applyProtection="1">
      <protection locked="0"/>
    </xf>
    <xf numFmtId="0" fontId="9" fillId="0" borderId="20" xfId="0" applyFont="1" applyBorder="1"/>
    <xf numFmtId="0" fontId="0" fillId="0" borderId="0" xfId="0" applyAlignment="1">
      <alignment vertical="top" wrapText="1"/>
    </xf>
    <xf numFmtId="0" fontId="0" fillId="0" borderId="0" xfId="0" applyAlignment="1">
      <alignment horizontal="left" vertical="top" wrapText="1"/>
    </xf>
    <xf numFmtId="0" fontId="32" fillId="0" borderId="0" xfId="0" applyFont="1" applyAlignment="1">
      <alignment wrapText="1"/>
    </xf>
    <xf numFmtId="0" fontId="0" fillId="0" borderId="0" xfId="0" applyAlignment="1">
      <alignment horizontal="center" wrapText="1"/>
    </xf>
    <xf numFmtId="0" fontId="33" fillId="0" borderId="0" xfId="0" applyFont="1" applyAlignment="1">
      <alignment horizontal="center" wrapText="1"/>
    </xf>
    <xf numFmtId="44" fontId="9" fillId="0" borderId="28" xfId="4" applyFont="1" applyBorder="1" applyProtection="1"/>
    <xf numFmtId="44" fontId="9" fillId="0" borderId="1" xfId="4" applyFont="1" applyBorder="1" applyProtection="1"/>
    <xf numFmtId="44" fontId="9" fillId="0" borderId="1" xfId="4" applyNumberFormat="1" applyFont="1" applyBorder="1" applyProtection="1"/>
    <xf numFmtId="44" fontId="9" fillId="0" borderId="24" xfId="4" applyNumberFormat="1" applyFont="1" applyBorder="1" applyProtection="1"/>
    <xf numFmtId="0" fontId="2" fillId="0" borderId="0" xfId="0" applyFont="1" applyProtection="1">
      <protection locked="0"/>
    </xf>
    <xf numFmtId="0" fontId="2" fillId="0" borderId="0" xfId="0" applyFont="1" applyAlignment="1">
      <alignment horizontal="left" vertical="top" wrapText="1"/>
    </xf>
    <xf numFmtId="0" fontId="2" fillId="0" borderId="0" xfId="0" applyFont="1" applyAlignment="1">
      <alignment vertical="top" wrapText="1"/>
    </xf>
    <xf numFmtId="0" fontId="37" fillId="0" borderId="0" xfId="0" applyFont="1"/>
    <xf numFmtId="0" fontId="11" fillId="0" borderId="26" xfId="6" applyFont="1" applyFill="1" applyBorder="1" applyAlignment="1" applyProtection="1">
      <alignment horizontal="center" vertical="center" wrapText="1"/>
      <protection locked="0"/>
    </xf>
    <xf numFmtId="0" fontId="0" fillId="0" borderId="0" xfId="0" applyAlignment="1">
      <alignment vertical="top"/>
    </xf>
    <xf numFmtId="0" fontId="0" fillId="0" borderId="0" xfId="0" applyAlignment="1">
      <alignment textRotation="90"/>
    </xf>
    <xf numFmtId="167" fontId="0" fillId="0" borderId="0" xfId="0" applyNumberFormat="1" applyAlignment="1">
      <alignment vertical="top"/>
    </xf>
    <xf numFmtId="168" fontId="0" fillId="0" borderId="0" xfId="0" applyNumberFormat="1" applyAlignment="1">
      <alignment vertical="top"/>
    </xf>
    <xf numFmtId="169" fontId="0" fillId="0" borderId="0" xfId="0" applyNumberFormat="1" applyAlignment="1">
      <alignment vertical="top"/>
    </xf>
    <xf numFmtId="0" fontId="2" fillId="0" borderId="0" xfId="0" applyFont="1" applyAlignment="1">
      <alignment vertical="top"/>
    </xf>
    <xf numFmtId="0" fontId="32" fillId="0" borderId="0" xfId="0" applyFont="1" applyAlignment="1">
      <alignment vertical="top" wrapText="1"/>
    </xf>
    <xf numFmtId="0" fontId="2" fillId="0" borderId="36" xfId="0" applyFont="1" applyBorder="1" applyAlignment="1">
      <alignment vertical="top" wrapText="1"/>
    </xf>
    <xf numFmtId="0" fontId="2" fillId="0" borderId="37" xfId="0" applyFont="1" applyBorder="1" applyAlignment="1">
      <alignment vertical="top" wrapText="1"/>
    </xf>
    <xf numFmtId="0" fontId="40" fillId="0" borderId="37" xfId="0" applyFont="1" applyBorder="1" applyAlignment="1">
      <alignment vertical="top" wrapText="1"/>
    </xf>
    <xf numFmtId="0" fontId="33" fillId="11" borderId="37" xfId="0" applyFont="1" applyFill="1" applyBorder="1" applyAlignment="1">
      <alignment vertical="top" wrapText="1"/>
    </xf>
    <xf numFmtId="0" fontId="2" fillId="11" borderId="37" xfId="0" applyFont="1" applyFill="1" applyBorder="1" applyAlignment="1">
      <alignment vertical="top" wrapText="1"/>
    </xf>
    <xf numFmtId="0" fontId="0" fillId="11" borderId="37" xfId="0" applyFill="1" applyBorder="1" applyAlignment="1">
      <alignment vertical="top" wrapText="1"/>
    </xf>
    <xf numFmtId="0" fontId="0" fillId="11" borderId="37" xfId="0"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xf numFmtId="166" fontId="7" fillId="0" borderId="8" xfId="6" applyNumberFormat="1" applyFont="1" applyFill="1" applyBorder="1" applyAlignment="1" applyProtection="1">
      <alignment horizontal="left"/>
    </xf>
    <xf numFmtId="0" fontId="44" fillId="0" borderId="0" xfId="0" applyFont="1"/>
    <xf numFmtId="0" fontId="44" fillId="0" borderId="0" xfId="0" applyFont="1" applyBorder="1" applyAlignment="1">
      <alignment wrapText="1"/>
    </xf>
    <xf numFmtId="0" fontId="44" fillId="0" borderId="0" xfId="0" applyFont="1" applyAlignment="1">
      <alignment wrapText="1"/>
    </xf>
    <xf numFmtId="0" fontId="43" fillId="0" borderId="0" xfId="0" applyFont="1" applyAlignment="1">
      <alignment vertical="center" wrapText="1"/>
    </xf>
    <xf numFmtId="0" fontId="43" fillId="0" borderId="0" xfId="0" applyFont="1"/>
    <xf numFmtId="1" fontId="44" fillId="0" borderId="0" xfId="0" applyNumberFormat="1" applyFont="1"/>
    <xf numFmtId="1" fontId="44" fillId="0" borderId="0" xfId="0" applyNumberFormat="1" applyFont="1" applyBorder="1"/>
    <xf numFmtId="1" fontId="44" fillId="0" borderId="0" xfId="0" applyNumberFormat="1" applyFont="1" applyBorder="1" applyAlignment="1">
      <alignment horizontal="center"/>
    </xf>
    <xf numFmtId="1" fontId="44" fillId="0" borderId="0" xfId="0" applyNumberFormat="1" applyFont="1" applyAlignment="1">
      <alignment horizontal="center"/>
    </xf>
    <xf numFmtId="1" fontId="42" fillId="0" borderId="24" xfId="0" applyNumberFormat="1" applyFont="1" applyBorder="1" applyAlignment="1">
      <alignment horizontal="right"/>
    </xf>
    <xf numFmtId="0" fontId="7" fillId="0" borderId="32" xfId="6" applyFont="1" applyFill="1" applyBorder="1" applyProtection="1">
      <protection locked="0"/>
    </xf>
    <xf numFmtId="165" fontId="7" fillId="0" borderId="28" xfId="5" applyNumberFormat="1" applyFont="1" applyFill="1" applyBorder="1" applyProtection="1">
      <protection locked="0"/>
    </xf>
    <xf numFmtId="1" fontId="7" fillId="0" borderId="28" xfId="5" applyNumberFormat="1" applyFont="1" applyFill="1" applyBorder="1" applyProtection="1"/>
    <xf numFmtId="165" fontId="7" fillId="0" borderId="1" xfId="5" applyNumberFormat="1" applyFont="1" applyFill="1" applyBorder="1" applyProtection="1">
      <protection locked="0"/>
    </xf>
    <xf numFmtId="1" fontId="7" fillId="0" borderId="1" xfId="5" applyNumberFormat="1" applyFont="1" applyFill="1" applyBorder="1" applyProtection="1"/>
    <xf numFmtId="165" fontId="49" fillId="0" borderId="28" xfId="0" applyNumberFormat="1" applyFont="1" applyBorder="1" applyProtection="1">
      <protection locked="0"/>
    </xf>
    <xf numFmtId="165" fontId="49" fillId="0" borderId="1" xfId="0" applyNumberFormat="1" applyFont="1" applyBorder="1" applyProtection="1">
      <protection locked="0"/>
    </xf>
    <xf numFmtId="165" fontId="43" fillId="0" borderId="16" xfId="0" applyNumberFormat="1" applyFont="1" applyBorder="1" applyProtection="1"/>
    <xf numFmtId="165" fontId="49" fillId="0" borderId="28" xfId="0" applyNumberFormat="1" applyFont="1" applyBorder="1" applyProtection="1"/>
    <xf numFmtId="165" fontId="49" fillId="0" borderId="1" xfId="0" applyNumberFormat="1" applyFont="1" applyBorder="1" applyProtection="1"/>
    <xf numFmtId="0" fontId="2" fillId="0" borderId="0" xfId="0" applyFont="1" applyAlignment="1">
      <alignment wrapText="1"/>
    </xf>
    <xf numFmtId="165" fontId="49" fillId="0" borderId="0" xfId="0" applyNumberFormat="1" applyFont="1"/>
    <xf numFmtId="165" fontId="49" fillId="0" borderId="0" xfId="0" applyNumberFormat="1" applyFont="1" applyAlignment="1">
      <alignment vertical="top"/>
    </xf>
    <xf numFmtId="0" fontId="2" fillId="0" borderId="31" xfId="0" applyFont="1" applyBorder="1" applyAlignment="1">
      <alignment vertical="top" wrapText="1"/>
    </xf>
    <xf numFmtId="0" fontId="2" fillId="0" borderId="26" xfId="0" applyFont="1" applyBorder="1" applyAlignment="1">
      <alignment vertical="top" wrapText="1"/>
    </xf>
    <xf numFmtId="165" fontId="7" fillId="0" borderId="32" xfId="5" applyNumberFormat="1" applyFont="1" applyFill="1" applyBorder="1" applyProtection="1">
      <protection locked="0"/>
    </xf>
    <xf numFmtId="1" fontId="7" fillId="0" borderId="32" xfId="5" applyNumberFormat="1" applyFont="1" applyFill="1" applyBorder="1" applyProtection="1"/>
    <xf numFmtId="165" fontId="49" fillId="0" borderId="32" xfId="0" applyNumberFormat="1" applyFont="1" applyBorder="1" applyProtection="1">
      <protection locked="0"/>
    </xf>
    <xf numFmtId="165" fontId="49" fillId="0" borderId="32" xfId="0" applyNumberFormat="1" applyFont="1" applyBorder="1" applyProtection="1"/>
    <xf numFmtId="165" fontId="43" fillId="0" borderId="38" xfId="0" applyNumberFormat="1" applyFont="1" applyBorder="1" applyProtection="1"/>
    <xf numFmtId="165" fontId="43" fillId="13" borderId="18" xfId="0" applyNumberFormat="1" applyFont="1" applyFill="1" applyBorder="1" applyAlignment="1" applyProtection="1">
      <alignment horizontal="right" vertical="center"/>
    </xf>
    <xf numFmtId="0" fontId="43" fillId="0" borderId="0" xfId="0" applyFont="1" applyFill="1" applyBorder="1" applyAlignment="1">
      <alignment horizontal="right" vertical="center"/>
    </xf>
    <xf numFmtId="0" fontId="38" fillId="0" borderId="0" xfId="8">
      <alignment vertical="top"/>
    </xf>
    <xf numFmtId="165" fontId="0" fillId="0" borderId="0" xfId="0" applyNumberFormat="1" applyProtection="1">
      <protection locked="0"/>
    </xf>
    <xf numFmtId="165" fontId="49" fillId="0" borderId="0" xfId="0" applyNumberFormat="1" applyFont="1" applyProtection="1">
      <protection locked="0"/>
    </xf>
    <xf numFmtId="0" fontId="54" fillId="0" borderId="0" xfId="0" applyFont="1" applyProtection="1">
      <protection locked="0"/>
    </xf>
    <xf numFmtId="0" fontId="55" fillId="0" borderId="0" xfId="0" applyFont="1" applyProtection="1">
      <protection locked="0"/>
    </xf>
    <xf numFmtId="0" fontId="0" fillId="0" borderId="0" xfId="0" applyFont="1" applyProtection="1">
      <protection locked="0"/>
    </xf>
    <xf numFmtId="0" fontId="38" fillId="0" borderId="0" xfId="0" applyFont="1" applyAlignment="1" applyProtection="1">
      <alignment vertical="top"/>
      <protection locked="0"/>
    </xf>
    <xf numFmtId="3" fontId="38" fillId="0" borderId="0" xfId="0" applyNumberFormat="1" applyFont="1" applyAlignment="1" applyProtection="1">
      <alignment vertical="top"/>
      <protection locked="0"/>
    </xf>
    <xf numFmtId="0" fontId="2" fillId="0" borderId="0" xfId="0" applyFont="1" applyAlignment="1" applyProtection="1">
      <alignment vertical="top"/>
      <protection locked="0"/>
    </xf>
    <xf numFmtId="0" fontId="0" fillId="0" borderId="0" xfId="0" applyAlignment="1" applyProtection="1">
      <alignment vertical="top"/>
      <protection locked="0"/>
    </xf>
    <xf numFmtId="0" fontId="11" fillId="0" borderId="35" xfId="6" applyFont="1" applyFill="1" applyBorder="1" applyAlignment="1" applyProtection="1">
      <alignment horizontal="center" vertical="center" wrapText="1"/>
    </xf>
    <xf numFmtId="0" fontId="11" fillId="0" borderId="26" xfId="6" applyFont="1" applyFill="1" applyBorder="1" applyAlignment="1" applyProtection="1">
      <alignment horizontal="center" vertical="center" wrapText="1"/>
    </xf>
    <xf numFmtId="0" fontId="10" fillId="13" borderId="18" xfId="6" applyFont="1" applyFill="1" applyBorder="1" applyAlignment="1" applyProtection="1">
      <alignment vertical="center" wrapText="1"/>
    </xf>
    <xf numFmtId="0" fontId="14" fillId="13" borderId="13" xfId="2" applyFont="1" applyFill="1" applyBorder="1" applyAlignment="1" applyProtection="1">
      <alignment horizontal="center" textRotation="90" wrapText="1"/>
    </xf>
    <xf numFmtId="0" fontId="15" fillId="3" borderId="15" xfId="2" applyFont="1" applyFill="1" applyBorder="1" applyAlignment="1" applyProtection="1"/>
    <xf numFmtId="0" fontId="19" fillId="0" borderId="18" xfId="2" applyFont="1" applyFill="1" applyBorder="1" applyAlignment="1" applyProtection="1">
      <alignment vertical="center" wrapText="1"/>
    </xf>
    <xf numFmtId="0" fontId="20" fillId="0" borderId="18" xfId="0" applyFont="1" applyBorder="1" applyAlignment="1" applyProtection="1">
      <alignment horizontal="center" vertical="center" textRotation="90" wrapText="1"/>
    </xf>
    <xf numFmtId="0" fontId="20" fillId="0" borderId="18" xfId="2" applyFont="1" applyFill="1" applyBorder="1" applyAlignment="1" applyProtection="1">
      <alignment horizontal="center" vertical="center" textRotation="90" wrapText="1"/>
    </xf>
    <xf numFmtId="0" fontId="20" fillId="13" borderId="18" xfId="2" applyFont="1" applyFill="1" applyBorder="1" applyAlignment="1" applyProtection="1">
      <alignment horizontal="center" vertical="center" textRotation="90" wrapText="1"/>
    </xf>
    <xf numFmtId="0" fontId="20" fillId="13" borderId="7" xfId="2" applyFont="1" applyFill="1" applyBorder="1" applyAlignment="1" applyProtection="1">
      <alignment horizontal="center" vertical="center" textRotation="90" wrapText="1"/>
    </xf>
    <xf numFmtId="0" fontId="15" fillId="3" borderId="25" xfId="2" applyFont="1" applyFill="1" applyBorder="1" applyAlignment="1" applyProtection="1">
      <alignment wrapText="1"/>
    </xf>
    <xf numFmtId="0" fontId="27" fillId="13" borderId="18" xfId="0" applyFont="1" applyFill="1" applyBorder="1" applyAlignment="1" applyProtection="1">
      <alignment horizontal="center" textRotation="90" wrapText="1"/>
    </xf>
    <xf numFmtId="0" fontId="28" fillId="13" borderId="18" xfId="0" applyFont="1" applyFill="1" applyBorder="1" applyAlignment="1" applyProtection="1">
      <alignment horizontal="center" textRotation="90" wrapText="1"/>
    </xf>
    <xf numFmtId="0" fontId="29" fillId="13" borderId="18" xfId="0" applyFont="1" applyFill="1" applyBorder="1" applyAlignment="1" applyProtection="1">
      <alignment horizontal="center" textRotation="90" wrapText="1"/>
    </xf>
    <xf numFmtId="0" fontId="29" fillId="12" borderId="18" xfId="0" applyFont="1" applyFill="1" applyBorder="1" applyAlignment="1" applyProtection="1">
      <alignment horizontal="center" textRotation="90" wrapText="1"/>
    </xf>
    <xf numFmtId="0" fontId="29" fillId="12" borderId="18" xfId="0" applyFont="1" applyFill="1" applyBorder="1" applyAlignment="1" applyProtection="1">
      <alignment textRotation="90" wrapText="1"/>
    </xf>
    <xf numFmtId="49" fontId="29" fillId="0" borderId="18" xfId="0" applyNumberFormat="1" applyFont="1" applyBorder="1" applyAlignment="1" applyProtection="1">
      <alignment horizontal="center" wrapText="1"/>
      <protection locked="0"/>
    </xf>
    <xf numFmtId="0" fontId="43" fillId="13" borderId="18" xfId="0" applyFont="1" applyFill="1" applyBorder="1" applyAlignment="1" applyProtection="1">
      <alignment horizontal="right" vertical="center"/>
    </xf>
    <xf numFmtId="37" fontId="43" fillId="13" borderId="18" xfId="0" applyNumberFormat="1" applyFont="1" applyFill="1" applyBorder="1" applyAlignment="1" applyProtection="1">
      <alignment horizontal="right" vertical="center"/>
    </xf>
    <xf numFmtId="0" fontId="11" fillId="5" borderId="18" xfId="6" applyFont="1" applyFill="1" applyBorder="1" applyAlignment="1" applyProtection="1">
      <alignment horizontal="center" textRotation="90" wrapText="1"/>
    </xf>
    <xf numFmtId="0" fontId="11" fillId="5" borderId="18" xfId="6" applyFont="1" applyFill="1" applyBorder="1" applyAlignment="1" applyProtection="1">
      <alignment horizontal="center" textRotation="90"/>
    </xf>
    <xf numFmtId="0" fontId="11" fillId="4" borderId="18" xfId="6" applyFont="1" applyFill="1" applyBorder="1" applyAlignment="1" applyProtection="1">
      <alignment horizontal="center" textRotation="90" wrapText="1"/>
    </xf>
    <xf numFmtId="0" fontId="17" fillId="0" borderId="12" xfId="6" applyFont="1" applyFill="1" applyBorder="1" applyAlignment="1" applyProtection="1">
      <alignment horizontal="left" wrapText="1"/>
    </xf>
    <xf numFmtId="0" fontId="17" fillId="0" borderId="11" xfId="6" applyFont="1" applyFill="1" applyBorder="1" applyAlignment="1" applyProtection="1">
      <alignment horizontal="left" wrapText="1"/>
    </xf>
    <xf numFmtId="0" fontId="29" fillId="0" borderId="0" xfId="0" applyFont="1" applyAlignment="1" applyProtection="1">
      <alignment horizontal="center"/>
    </xf>
    <xf numFmtId="1" fontId="47" fillId="0" borderId="21" xfId="0" applyNumberFormat="1" applyFont="1" applyBorder="1" applyAlignment="1" applyProtection="1">
      <alignment horizontal="right"/>
      <protection locked="0"/>
    </xf>
    <xf numFmtId="168" fontId="38" fillId="0" borderId="0" xfId="8" applyNumberFormat="1" applyProtection="1">
      <alignment vertical="top"/>
      <protection locked="0"/>
    </xf>
    <xf numFmtId="169" fontId="38" fillId="0" borderId="0" xfId="8" applyNumberFormat="1" applyProtection="1">
      <alignment vertical="top"/>
      <protection locked="0"/>
    </xf>
    <xf numFmtId="167" fontId="38" fillId="0" borderId="0" xfId="8" applyNumberFormat="1" applyProtection="1">
      <alignment vertical="top"/>
      <protection locked="0"/>
    </xf>
    <xf numFmtId="165" fontId="43" fillId="13" borderId="18" xfId="0" applyNumberFormat="1" applyFont="1" applyFill="1" applyBorder="1" applyAlignment="1" applyProtection="1">
      <alignment horizontal="right" vertical="center"/>
      <protection locked="0"/>
    </xf>
    <xf numFmtId="37" fontId="38" fillId="0" borderId="0" xfId="8" applyNumberFormat="1" applyProtection="1">
      <alignment vertical="top"/>
    </xf>
    <xf numFmtId="37" fontId="0" fillId="0" borderId="0" xfId="0" applyNumberFormat="1" applyAlignment="1" applyProtection="1">
      <alignment vertical="top"/>
    </xf>
    <xf numFmtId="37" fontId="38" fillId="0" borderId="0" xfId="0" applyNumberFormat="1" applyFont="1" applyAlignment="1" applyProtection="1">
      <alignment vertical="top"/>
    </xf>
    <xf numFmtId="165" fontId="42" fillId="0" borderId="3" xfId="0" applyNumberFormat="1" applyFont="1" applyBorder="1"/>
    <xf numFmtId="3" fontId="42" fillId="0" borderId="0" xfId="0" applyNumberFormat="1" applyFont="1" applyBorder="1" applyProtection="1"/>
    <xf numFmtId="3" fontId="42" fillId="0" borderId="1" xfId="0" applyNumberFormat="1" applyFont="1" applyBorder="1" applyProtection="1"/>
    <xf numFmtId="0" fontId="57" fillId="14" borderId="15" xfId="0" applyFont="1" applyFill="1" applyBorder="1" applyAlignment="1">
      <alignment horizontal="center"/>
    </xf>
    <xf numFmtId="165" fontId="56" fillId="14" borderId="15" xfId="0" applyNumberFormat="1" applyFont="1" applyFill="1" applyBorder="1" applyProtection="1">
      <protection locked="0"/>
    </xf>
    <xf numFmtId="0" fontId="57" fillId="14" borderId="15" xfId="0" quotePrefix="1" applyFont="1" applyFill="1" applyBorder="1" applyAlignment="1">
      <alignment horizontal="center"/>
    </xf>
    <xf numFmtId="0" fontId="46" fillId="0" borderId="24" xfId="0" applyFont="1" applyBorder="1" applyAlignment="1">
      <alignment horizontal="right" vertical="center" wrapText="1"/>
    </xf>
    <xf numFmtId="0" fontId="46" fillId="0" borderId="5" xfId="0" applyFont="1" applyBorder="1" applyAlignment="1">
      <alignment horizontal="right" vertical="center" wrapText="1"/>
    </xf>
    <xf numFmtId="0" fontId="46" fillId="0" borderId="24" xfId="0" applyFont="1" applyBorder="1" applyAlignment="1">
      <alignment horizontal="right" vertical="center" wrapText="1"/>
    </xf>
    <xf numFmtId="0" fontId="52" fillId="0" borderId="0" xfId="0" applyFont="1"/>
    <xf numFmtId="0" fontId="0" fillId="0" borderId="1" xfId="0" applyBorder="1"/>
    <xf numFmtId="0" fontId="2" fillId="0" borderId="1" xfId="0" applyFont="1" applyBorder="1"/>
    <xf numFmtId="165" fontId="42" fillId="14" borderId="15" xfId="0" applyNumberFormat="1" applyFont="1" applyFill="1" applyBorder="1"/>
    <xf numFmtId="165" fontId="58" fillId="0" borderId="0" xfId="0" applyNumberFormat="1" applyFont="1" applyBorder="1"/>
    <xf numFmtId="165" fontId="58" fillId="0" borderId="0" xfId="0" applyNumberFormat="1" applyFont="1" applyBorder="1" applyProtection="1">
      <protection locked="0"/>
    </xf>
    <xf numFmtId="0" fontId="0" fillId="0" borderId="0" xfId="0" applyBorder="1"/>
    <xf numFmtId="165" fontId="42" fillId="14" borderId="40" xfId="0" applyNumberFormat="1" applyFont="1" applyFill="1" applyBorder="1"/>
    <xf numFmtId="3" fontId="42" fillId="0" borderId="40" xfId="0" applyNumberFormat="1" applyFont="1" applyBorder="1" applyProtection="1"/>
    <xf numFmtId="3" fontId="42" fillId="0" borderId="0" xfId="0" applyNumberFormat="1" applyFont="1" applyBorder="1" applyProtection="1">
      <protection locked="0"/>
    </xf>
    <xf numFmtId="0" fontId="2" fillId="0" borderId="1" xfId="0" applyFont="1" applyFill="1" applyBorder="1"/>
    <xf numFmtId="0" fontId="29" fillId="0" borderId="0" xfId="0" applyFont="1" applyBorder="1" applyAlignment="1">
      <alignment horizontal="center"/>
    </xf>
    <xf numFmtId="0" fontId="29" fillId="0" borderId="0" xfId="0" applyFont="1" applyBorder="1"/>
    <xf numFmtId="0" fontId="41" fillId="0" borderId="0" xfId="0" applyFont="1" applyBorder="1"/>
    <xf numFmtId="0" fontId="57" fillId="0" borderId="0" xfId="0" applyFont="1" applyBorder="1" applyAlignment="1">
      <alignment horizontal="center"/>
    </xf>
    <xf numFmtId="165" fontId="57" fillId="0" borderId="0" xfId="0" applyNumberFormat="1" applyFont="1" applyBorder="1" applyAlignment="1">
      <alignment horizontal="center"/>
    </xf>
    <xf numFmtId="165" fontId="56" fillId="14" borderId="0" xfId="0" applyNumberFormat="1" applyFont="1" applyFill="1" applyBorder="1" applyProtection="1">
      <protection locked="0"/>
    </xf>
    <xf numFmtId="0" fontId="57" fillId="14" borderId="0" xfId="0" quotePrefix="1" applyFont="1" applyFill="1" applyBorder="1" applyAlignment="1">
      <alignment horizontal="center"/>
    </xf>
    <xf numFmtId="0" fontId="57" fillId="0" borderId="0" xfId="0" applyFont="1" applyBorder="1"/>
    <xf numFmtId="0" fontId="57" fillId="0" borderId="0" xfId="0" quotePrefix="1" applyFont="1" applyBorder="1" applyAlignment="1">
      <alignment horizontal="center"/>
    </xf>
    <xf numFmtId="165" fontId="59" fillId="0" borderId="0" xfId="0" applyNumberFormat="1" applyFont="1" applyBorder="1" applyProtection="1">
      <protection locked="0"/>
    </xf>
    <xf numFmtId="0" fontId="57" fillId="0" borderId="0" xfId="0" applyFont="1" applyBorder="1" applyAlignment="1" applyProtection="1">
      <alignment horizontal="center"/>
      <protection locked="0"/>
    </xf>
    <xf numFmtId="0" fontId="57" fillId="0" borderId="0" xfId="0" quotePrefix="1" applyFont="1" applyBorder="1" applyAlignment="1" applyProtection="1">
      <alignment horizontal="center"/>
      <protection locked="0"/>
    </xf>
    <xf numFmtId="0" fontId="48" fillId="0" borderId="0" xfId="0" applyFont="1" applyBorder="1" applyAlignment="1">
      <alignment horizontal="center" wrapText="1"/>
    </xf>
    <xf numFmtId="165" fontId="42" fillId="14" borderId="0" xfId="0" applyNumberFormat="1" applyFont="1" applyFill="1" applyBorder="1"/>
    <xf numFmtId="0" fontId="43" fillId="0" borderId="0" xfId="0" applyFont="1" applyBorder="1" applyAlignment="1">
      <alignment horizontal="center" vertical="center" wrapText="1"/>
    </xf>
    <xf numFmtId="165" fontId="43" fillId="0" borderId="0" xfId="0" applyNumberFormat="1" applyFont="1" applyBorder="1"/>
    <xf numFmtId="1" fontId="42" fillId="0" borderId="20" xfId="0" applyNumberFormat="1" applyFont="1" applyBorder="1" applyAlignment="1">
      <alignment horizontal="right"/>
    </xf>
    <xf numFmtId="0" fontId="62" fillId="0" borderId="8" xfId="0" applyFont="1" applyBorder="1" applyAlignment="1" applyProtection="1">
      <alignment wrapText="1"/>
      <protection locked="0"/>
    </xf>
    <xf numFmtId="1" fontId="44" fillId="0" borderId="24" xfId="0" applyNumberFormat="1" applyFont="1" applyBorder="1" applyAlignment="1">
      <alignment horizontal="right"/>
    </xf>
    <xf numFmtId="1" fontId="44" fillId="0" borderId="21" xfId="0" applyNumberFormat="1" applyFont="1" applyBorder="1" applyAlignment="1" applyProtection="1">
      <alignment horizontal="right"/>
    </xf>
    <xf numFmtId="1" fontId="44" fillId="0" borderId="21" xfId="0" applyNumberFormat="1" applyFont="1" applyBorder="1" applyAlignment="1">
      <alignment horizontal="right"/>
    </xf>
    <xf numFmtId="1" fontId="44" fillId="0" borderId="22" xfId="0" applyNumberFormat="1" applyFont="1" applyBorder="1" applyAlignment="1">
      <alignment horizontal="right"/>
    </xf>
    <xf numFmtId="1" fontId="43" fillId="0" borderId="24" xfId="0" applyNumberFormat="1" applyFont="1" applyBorder="1" applyAlignment="1"/>
    <xf numFmtId="3" fontId="47" fillId="0" borderId="1" xfId="0" applyNumberFormat="1" applyFont="1" applyBorder="1" applyProtection="1">
      <protection locked="0"/>
    </xf>
    <xf numFmtId="165" fontId="47" fillId="0" borderId="1" xfId="0" applyNumberFormat="1" applyFont="1" applyBorder="1" applyProtection="1">
      <protection locked="0"/>
    </xf>
    <xf numFmtId="165" fontId="47" fillId="0" borderId="32" xfId="0" applyNumberFormat="1" applyFont="1" applyBorder="1" applyProtection="1">
      <protection locked="0"/>
    </xf>
    <xf numFmtId="1" fontId="29" fillId="0" borderId="1" xfId="0" applyNumberFormat="1" applyFont="1" applyBorder="1" applyProtection="1"/>
    <xf numFmtId="1" fontId="29" fillId="0" borderId="1" xfId="0" applyNumberFormat="1" applyFont="1" applyBorder="1"/>
    <xf numFmtId="0" fontId="52" fillId="0" borderId="0" xfId="0" applyFont="1" applyAlignment="1">
      <alignment wrapText="1"/>
    </xf>
    <xf numFmtId="0" fontId="63" fillId="0" borderId="21" xfId="0" applyFont="1" applyBorder="1" applyAlignment="1" applyProtection="1">
      <alignment horizontal="left" vertical="top" wrapText="1"/>
      <protection locked="0"/>
    </xf>
    <xf numFmtId="0" fontId="63" fillId="0" borderId="21" xfId="0" applyFont="1" applyBorder="1" applyAlignment="1" applyProtection="1">
      <alignment horizontal="center" vertical="center" wrapText="1"/>
      <protection locked="0"/>
    </xf>
    <xf numFmtId="0" fontId="51" fillId="0" borderId="0" xfId="0" applyFont="1" applyAlignment="1" applyProtection="1">
      <alignment vertical="center" wrapText="1"/>
    </xf>
    <xf numFmtId="0" fontId="51" fillId="0" borderId="0" xfId="0" applyFont="1" applyAlignment="1" applyProtection="1">
      <alignment wrapText="1"/>
    </xf>
    <xf numFmtId="0" fontId="44" fillId="0" borderId="0" xfId="0" applyFont="1" applyAlignment="1" applyProtection="1">
      <alignment wrapText="1"/>
    </xf>
    <xf numFmtId="0" fontId="42" fillId="0" borderId="0" xfId="0" applyFont="1" applyAlignment="1" applyProtection="1">
      <alignment wrapText="1"/>
    </xf>
    <xf numFmtId="0" fontId="52" fillId="0" borderId="18" xfId="0" applyFont="1" applyBorder="1" applyAlignment="1">
      <alignment horizontal="left" vertical="top" wrapText="1"/>
    </xf>
    <xf numFmtId="0" fontId="52" fillId="0" borderId="18" xfId="0" applyFont="1" applyBorder="1" applyAlignment="1">
      <alignment horizontal="right" wrapText="1"/>
    </xf>
    <xf numFmtId="14" fontId="52" fillId="0" borderId="18" xfId="0" applyNumberFormat="1" applyFont="1" applyBorder="1" applyAlignment="1" applyProtection="1">
      <alignment horizontal="right" wrapText="1"/>
      <protection locked="0"/>
    </xf>
    <xf numFmtId="0" fontId="52" fillId="0" borderId="18" xfId="0" applyFont="1" applyBorder="1" applyAlignment="1">
      <alignment horizontal="left" vertical="top" wrapText="1"/>
    </xf>
    <xf numFmtId="37" fontId="0" fillId="0" borderId="0" xfId="0" applyNumberFormat="1" applyAlignment="1">
      <alignment vertical="top"/>
    </xf>
    <xf numFmtId="0" fontId="2" fillId="0" borderId="0" xfId="0" applyFont="1"/>
    <xf numFmtId="166" fontId="7" fillId="0" borderId="4" xfId="6" applyNumberFormat="1" applyFont="1" applyFill="1" applyBorder="1" applyAlignment="1" applyProtection="1">
      <alignment horizontal="left"/>
    </xf>
    <xf numFmtId="166" fontId="7" fillId="0" borderId="5" xfId="6" applyNumberFormat="1" applyFont="1" applyFill="1" applyBorder="1" applyAlignment="1" applyProtection="1">
      <alignment horizontal="left"/>
    </xf>
    <xf numFmtId="49" fontId="7" fillId="0" borderId="41" xfId="6" applyNumberFormat="1" applyFont="1" applyFill="1" applyBorder="1" applyProtection="1">
      <protection locked="0"/>
    </xf>
    <xf numFmtId="0" fontId="23" fillId="0" borderId="27" xfId="6" applyFont="1" applyFill="1" applyBorder="1" applyProtection="1">
      <protection locked="0"/>
    </xf>
    <xf numFmtId="1" fontId="7" fillId="0" borderId="28" xfId="6" applyNumberFormat="1" applyFont="1" applyFill="1" applyBorder="1" applyProtection="1">
      <protection locked="0"/>
    </xf>
    <xf numFmtId="0" fontId="23" fillId="0" borderId="28" xfId="6" applyFont="1" applyFill="1" applyBorder="1" applyProtection="1">
      <protection locked="0"/>
    </xf>
    <xf numFmtId="164" fontId="23" fillId="0" borderId="28" xfId="6" applyNumberFormat="1" applyFont="1" applyFill="1" applyBorder="1" applyProtection="1">
      <protection locked="0"/>
    </xf>
    <xf numFmtId="164" fontId="23" fillId="0" borderId="29" xfId="6" applyNumberFormat="1" applyFont="1" applyFill="1" applyBorder="1" applyProtection="1">
      <protection locked="0"/>
    </xf>
    <xf numFmtId="0" fontId="23" fillId="0" borderId="4" xfId="6" applyFont="1" applyFill="1" applyBorder="1" applyProtection="1">
      <protection locked="0"/>
    </xf>
    <xf numFmtId="164" fontId="23" fillId="0" borderId="19" xfId="6" applyNumberFormat="1" applyFont="1" applyFill="1" applyBorder="1" applyProtection="1">
      <protection locked="0"/>
    </xf>
    <xf numFmtId="0" fontId="7" fillId="0" borderId="4" xfId="6" applyFont="1" applyFill="1" applyBorder="1" applyProtection="1">
      <protection locked="0"/>
    </xf>
    <xf numFmtId="0" fontId="7" fillId="0" borderId="5" xfId="6" applyFont="1" applyFill="1" applyBorder="1" applyProtection="1">
      <protection locked="0"/>
    </xf>
    <xf numFmtId="0" fontId="23" fillId="0" borderId="24" xfId="6" applyFont="1" applyFill="1" applyBorder="1" applyProtection="1">
      <protection locked="0"/>
    </xf>
    <xf numFmtId="0" fontId="0" fillId="0" borderId="44" xfId="0" applyBorder="1" applyProtection="1">
      <protection locked="0"/>
    </xf>
    <xf numFmtId="0" fontId="0" fillId="0" borderId="45" xfId="0" applyBorder="1" applyProtection="1">
      <protection locked="0"/>
    </xf>
    <xf numFmtId="0" fontId="7" fillId="0" borderId="27" xfId="6" applyFont="1" applyFill="1" applyBorder="1" applyProtection="1">
      <protection locked="0"/>
    </xf>
    <xf numFmtId="0" fontId="7" fillId="0" borderId="29" xfId="6" applyFont="1" applyFill="1" applyBorder="1" applyProtection="1">
      <protection locked="0"/>
    </xf>
    <xf numFmtId="0" fontId="7" fillId="0" borderId="19" xfId="6" applyFont="1" applyFill="1" applyBorder="1" applyProtection="1">
      <protection locked="0"/>
    </xf>
    <xf numFmtId="0" fontId="7" fillId="0" borderId="20" xfId="6" applyFont="1" applyFill="1" applyBorder="1" applyProtection="1">
      <protection locked="0"/>
    </xf>
    <xf numFmtId="1" fontId="50" fillId="0" borderId="1" xfId="0" applyNumberFormat="1" applyFont="1" applyBorder="1" applyAlignment="1" applyProtection="1">
      <protection locked="0"/>
    </xf>
    <xf numFmtId="1" fontId="49" fillId="0" borderId="1" xfId="0" applyNumberFormat="1" applyFont="1" applyBorder="1" applyAlignment="1" applyProtection="1"/>
    <xf numFmtId="1" fontId="49" fillId="0" borderId="1" xfId="0" applyNumberFormat="1" applyFont="1" applyBorder="1" applyAlignment="1"/>
    <xf numFmtId="1" fontId="49" fillId="0" borderId="19" xfId="0" applyNumberFormat="1" applyFont="1" applyBorder="1" applyAlignment="1"/>
    <xf numFmtId="0" fontId="50" fillId="0" borderId="1" xfId="0" applyFont="1" applyBorder="1" applyAlignment="1" applyProtection="1">
      <alignment horizontal="right" wrapText="1"/>
      <protection locked="0"/>
    </xf>
    <xf numFmtId="1" fontId="43" fillId="0" borderId="20" xfId="0" applyNumberFormat="1" applyFont="1" applyBorder="1" applyAlignment="1"/>
    <xf numFmtId="0" fontId="44" fillId="0" borderId="18" xfId="0" applyFont="1" applyBorder="1"/>
    <xf numFmtId="0" fontId="50" fillId="0" borderId="4" xfId="0" applyFont="1" applyBorder="1" applyAlignment="1" applyProtection="1">
      <alignment wrapText="1"/>
      <protection locked="0"/>
    </xf>
    <xf numFmtId="0" fontId="57" fillId="0" borderId="0" xfId="0" applyFont="1" applyFill="1" applyBorder="1" applyAlignment="1">
      <alignment horizontal="center"/>
    </xf>
    <xf numFmtId="165" fontId="57" fillId="0" borderId="40" xfId="0" applyNumberFormat="1" applyFont="1" applyFill="1" applyBorder="1" applyAlignment="1">
      <alignment horizontal="center"/>
    </xf>
    <xf numFmtId="0" fontId="36" fillId="10" borderId="4" xfId="0" applyFont="1" applyFill="1" applyBorder="1" applyAlignment="1" applyProtection="1">
      <alignment horizontal="center" wrapText="1"/>
    </xf>
    <xf numFmtId="0" fontId="36" fillId="10" borderId="1" xfId="0" applyFont="1" applyFill="1" applyBorder="1" applyAlignment="1" applyProtection="1">
      <alignment horizontal="center"/>
    </xf>
    <xf numFmtId="0" fontId="36" fillId="10" borderId="1" xfId="0" applyNumberFormat="1" applyFont="1" applyFill="1" applyBorder="1" applyAlignment="1" applyProtection="1">
      <alignment horizontal="center" vertical="center" wrapText="1"/>
    </xf>
    <xf numFmtId="0" fontId="36" fillId="10" borderId="1" xfId="0" applyFont="1" applyFill="1" applyBorder="1" applyAlignment="1" applyProtection="1">
      <alignment horizontal="center" vertical="center" wrapText="1"/>
    </xf>
    <xf numFmtId="0" fontId="36" fillId="10" borderId="19" xfId="0" applyFont="1" applyFill="1" applyBorder="1" applyAlignment="1" applyProtection="1">
      <alignment horizontal="center" vertical="center" wrapText="1"/>
    </xf>
    <xf numFmtId="0" fontId="2" fillId="0" borderId="1" xfId="0" applyFont="1" applyBorder="1" applyAlignment="1" applyProtection="1">
      <alignment wrapText="1"/>
      <protection locked="0"/>
    </xf>
    <xf numFmtId="0" fontId="0" fillId="0" borderId="1" xfId="0" applyBorder="1" applyAlignment="1" applyProtection="1">
      <alignment wrapText="1"/>
      <protection locked="0"/>
    </xf>
    <xf numFmtId="0" fontId="0" fillId="0" borderId="24" xfId="0" applyBorder="1" applyAlignment="1" applyProtection="1">
      <alignment wrapText="1"/>
      <protection locked="0"/>
    </xf>
    <xf numFmtId="0" fontId="73" fillId="0" borderId="31" xfId="0" applyFont="1" applyBorder="1"/>
    <xf numFmtId="0" fontId="73" fillId="0" borderId="25" xfId="0" applyFont="1" applyBorder="1"/>
    <xf numFmtId="0" fontId="73" fillId="0" borderId="0" xfId="0" applyFont="1"/>
    <xf numFmtId="0" fontId="73" fillId="0" borderId="0" xfId="0" applyFont="1" applyAlignment="1">
      <alignment horizontal="center"/>
    </xf>
    <xf numFmtId="0" fontId="73" fillId="15" borderId="0" xfId="0" applyFont="1" applyFill="1"/>
    <xf numFmtId="3" fontId="73" fillId="0" borderId="25" xfId="0" applyNumberFormat="1" applyFont="1" applyBorder="1"/>
    <xf numFmtId="165" fontId="73" fillId="16" borderId="25" xfId="4" applyNumberFormat="1" applyFont="1" applyFill="1" applyBorder="1"/>
    <xf numFmtId="1" fontId="73" fillId="0" borderId="25" xfId="0" applyNumberFormat="1" applyFont="1" applyBorder="1"/>
    <xf numFmtId="1" fontId="42" fillId="0" borderId="25" xfId="0" applyNumberFormat="1" applyFont="1" applyBorder="1"/>
    <xf numFmtId="0" fontId="73" fillId="17" borderId="0" xfId="0" applyFont="1" applyFill="1"/>
    <xf numFmtId="3" fontId="44" fillId="0" borderId="25" xfId="0" applyNumberFormat="1" applyFont="1" applyBorder="1"/>
    <xf numFmtId="3" fontId="42" fillId="0" borderId="25" xfId="0" applyNumberFormat="1" applyFont="1" applyBorder="1"/>
    <xf numFmtId="0" fontId="73" fillId="12" borderId="0" xfId="0" applyFont="1" applyFill="1"/>
    <xf numFmtId="0" fontId="42" fillId="0" borderId="25" xfId="0" applyFont="1" applyBorder="1"/>
    <xf numFmtId="0" fontId="73" fillId="18" borderId="0" xfId="0" applyFont="1" applyFill="1"/>
    <xf numFmtId="1" fontId="58" fillId="0" borderId="25" xfId="0" applyNumberFormat="1" applyFont="1" applyBorder="1"/>
    <xf numFmtId="165" fontId="73" fillId="0" borderId="25" xfId="0" applyNumberFormat="1" applyFont="1" applyBorder="1"/>
    <xf numFmtId="165" fontId="74" fillId="0" borderId="25" xfId="0" applyNumberFormat="1" applyFont="1" applyBorder="1"/>
    <xf numFmtId="8" fontId="74" fillId="0" borderId="25" xfId="4" applyNumberFormat="1" applyFont="1" applyBorder="1"/>
    <xf numFmtId="0" fontId="73" fillId="0" borderId="0" xfId="0" applyFont="1" applyAlignment="1">
      <alignment wrapText="1"/>
    </xf>
    <xf numFmtId="165" fontId="73" fillId="0" borderId="25" xfId="4" applyNumberFormat="1" applyFont="1" applyBorder="1"/>
    <xf numFmtId="0" fontId="73" fillId="19" borderId="0" xfId="0" applyFont="1" applyFill="1"/>
    <xf numFmtId="165" fontId="74" fillId="0" borderId="26" xfId="4" applyNumberFormat="1" applyFont="1" applyBorder="1"/>
    <xf numFmtId="0" fontId="73" fillId="0" borderId="25" xfId="0" applyFont="1" applyBorder="1" applyAlignment="1">
      <alignment horizontal="center" wrapText="1"/>
    </xf>
    <xf numFmtId="0" fontId="57" fillId="0" borderId="0" xfId="0" applyFont="1" applyBorder="1" applyAlignment="1">
      <alignment horizontal="left"/>
    </xf>
    <xf numFmtId="165" fontId="70" fillId="0" borderId="0" xfId="0" applyNumberFormat="1" applyFont="1" applyFill="1" applyBorder="1" applyAlignment="1">
      <alignment horizontal="right"/>
    </xf>
    <xf numFmtId="171" fontId="42" fillId="0" borderId="0" xfId="0" applyNumberFormat="1" applyFont="1" applyBorder="1" applyProtection="1"/>
    <xf numFmtId="1" fontId="42" fillId="0" borderId="0" xfId="0" applyNumberFormat="1" applyFont="1" applyBorder="1" applyProtection="1"/>
    <xf numFmtId="1" fontId="42" fillId="0" borderId="1" xfId="0" applyNumberFormat="1" applyFont="1" applyBorder="1" applyProtection="1"/>
    <xf numFmtId="165" fontId="70" fillId="0" borderId="3" xfId="0" applyNumberFormat="1" applyFont="1" applyFill="1" applyBorder="1" applyAlignment="1">
      <alignment horizontal="right"/>
    </xf>
    <xf numFmtId="171" fontId="0" fillId="0" borderId="1" xfId="0" applyNumberFormat="1" applyBorder="1"/>
    <xf numFmtId="171" fontId="2" fillId="0" borderId="1" xfId="0" applyNumberFormat="1" applyFont="1" applyBorder="1" applyAlignment="1">
      <alignment horizontal="right" wrapText="1"/>
    </xf>
    <xf numFmtId="171" fontId="0" fillId="0" borderId="1" xfId="0" applyNumberFormat="1" applyFill="1" applyBorder="1"/>
    <xf numFmtId="1" fontId="29" fillId="0" borderId="40" xfId="0" applyNumberFormat="1" applyFont="1" applyBorder="1"/>
    <xf numFmtId="170" fontId="29" fillId="14" borderId="1" xfId="0" applyNumberFormat="1" applyFont="1" applyFill="1" applyBorder="1" applyAlignment="1">
      <alignment horizontal="center" vertical="top" wrapText="1"/>
    </xf>
    <xf numFmtId="0" fontId="76" fillId="0" borderId="1" xfId="0" applyFont="1" applyBorder="1" applyAlignment="1">
      <alignment horizontal="center" vertical="center"/>
    </xf>
    <xf numFmtId="171" fontId="57" fillId="0" borderId="1" xfId="0" applyNumberFormat="1" applyFont="1" applyBorder="1" applyAlignment="1">
      <alignment horizontal="right"/>
    </xf>
    <xf numFmtId="165" fontId="75" fillId="0" borderId="1" xfId="0" applyNumberFormat="1" applyFont="1" applyFill="1" applyBorder="1" applyAlignment="1" applyProtection="1">
      <alignment horizontal="right"/>
      <protection locked="0"/>
    </xf>
    <xf numFmtId="165" fontId="75" fillId="0" borderId="32" xfId="0" applyNumberFormat="1" applyFont="1" applyFill="1" applyBorder="1" applyAlignment="1" applyProtection="1">
      <alignment horizontal="right"/>
      <protection locked="0"/>
    </xf>
    <xf numFmtId="165" fontId="75" fillId="0" borderId="21" xfId="0" applyNumberFormat="1" applyFont="1" applyFill="1" applyBorder="1" applyAlignment="1" applyProtection="1">
      <alignment horizontal="right"/>
      <protection locked="0"/>
    </xf>
    <xf numFmtId="1" fontId="29" fillId="0" borderId="0" xfId="0" applyNumberFormat="1" applyFont="1" applyBorder="1"/>
    <xf numFmtId="0" fontId="61" fillId="0" borderId="0" xfId="0" applyFont="1" applyFill="1" applyBorder="1" applyAlignment="1">
      <alignment horizontal="center" vertical="center" wrapText="1"/>
    </xf>
    <xf numFmtId="170" fontId="29" fillId="0" borderId="0" xfId="0" applyNumberFormat="1" applyFont="1" applyFill="1" applyBorder="1" applyAlignment="1">
      <alignment horizontal="center" vertical="top" wrapText="1"/>
    </xf>
    <xf numFmtId="165" fontId="77" fillId="0" borderId="1" xfId="0" applyNumberFormat="1" applyFont="1" applyBorder="1" applyAlignment="1">
      <alignment horizontal="right"/>
    </xf>
    <xf numFmtId="0" fontId="57" fillId="0" borderId="0" xfId="0" applyFont="1" applyBorder="1" applyAlignment="1">
      <alignment horizontal="right"/>
    </xf>
    <xf numFmtId="165" fontId="77" fillId="0" borderId="0" xfId="0" applyNumberFormat="1" applyFont="1" applyBorder="1" applyAlignment="1">
      <alignment horizontal="right"/>
    </xf>
    <xf numFmtId="0" fontId="0" fillId="0" borderId="38" xfId="0" applyBorder="1"/>
    <xf numFmtId="0" fontId="29" fillId="0" borderId="9" xfId="0" applyFont="1" applyBorder="1"/>
    <xf numFmtId="0" fontId="41" fillId="0" borderId="38" xfId="0" applyFont="1" applyBorder="1"/>
    <xf numFmtId="0" fontId="2" fillId="0" borderId="9" xfId="0" applyFont="1" applyBorder="1" applyAlignment="1">
      <alignment horizontal="center"/>
    </xf>
    <xf numFmtId="0" fontId="0" fillId="0" borderId="4" xfId="0" applyBorder="1" applyAlignment="1">
      <alignment vertical="top"/>
    </xf>
    <xf numFmtId="165" fontId="29" fillId="0" borderId="19" xfId="0" applyNumberFormat="1" applyFont="1" applyBorder="1"/>
    <xf numFmtId="0" fontId="0" fillId="0" borderId="4" xfId="0" applyBorder="1"/>
    <xf numFmtId="0" fontId="2" fillId="0" borderId="4" xfId="0" applyFont="1" applyBorder="1"/>
    <xf numFmtId="165" fontId="29" fillId="0" borderId="19" xfId="0" applyNumberFormat="1" applyFont="1" applyBorder="1" applyAlignment="1">
      <alignment wrapText="1"/>
    </xf>
    <xf numFmtId="0" fontId="2" fillId="0" borderId="9" xfId="0" applyFont="1" applyFill="1" applyBorder="1" applyAlignment="1">
      <alignment horizontal="center"/>
    </xf>
    <xf numFmtId="0" fontId="2" fillId="0" borderId="4" xfId="0" applyFont="1" applyFill="1" applyBorder="1"/>
    <xf numFmtId="171" fontId="29" fillId="0" borderId="19" xfId="0" applyNumberFormat="1" applyFont="1" applyBorder="1"/>
    <xf numFmtId="0" fontId="2" fillId="0" borderId="9" xfId="0" applyFont="1" applyFill="1" applyBorder="1"/>
    <xf numFmtId="171" fontId="29" fillId="0" borderId="38" xfId="0" applyNumberFormat="1" applyFont="1" applyBorder="1"/>
    <xf numFmtId="171" fontId="78" fillId="0" borderId="19" xfId="0" applyNumberFormat="1" applyFont="1" applyBorder="1" applyProtection="1"/>
    <xf numFmtId="0" fontId="0" fillId="0" borderId="6" xfId="0" applyBorder="1"/>
    <xf numFmtId="0" fontId="0" fillId="0" borderId="6" xfId="0" applyFill="1" applyBorder="1"/>
    <xf numFmtId="0" fontId="0" fillId="0" borderId="7" xfId="0" applyBorder="1"/>
    <xf numFmtId="0" fontId="73" fillId="0" borderId="38" xfId="0" applyFont="1" applyBorder="1"/>
    <xf numFmtId="0" fontId="74" fillId="0" borderId="9" xfId="0" applyFont="1" applyBorder="1"/>
    <xf numFmtId="0" fontId="74" fillId="0" borderId="9" xfId="0" applyFont="1" applyBorder="1" applyAlignment="1">
      <alignment horizontal="center"/>
    </xf>
    <xf numFmtId="0" fontId="74" fillId="15" borderId="4" xfId="0" applyFont="1" applyFill="1" applyBorder="1"/>
    <xf numFmtId="1" fontId="73" fillId="0" borderId="19" xfId="0" applyNumberFormat="1" applyFont="1" applyBorder="1"/>
    <xf numFmtId="165" fontId="73" fillId="0" borderId="19" xfId="0" applyNumberFormat="1" applyFont="1" applyBorder="1"/>
    <xf numFmtId="1" fontId="73" fillId="0" borderId="19" xfId="9" applyNumberFormat="1" applyFont="1" applyBorder="1" applyProtection="1"/>
    <xf numFmtId="0" fontId="74" fillId="17" borderId="4" xfId="0" applyFont="1" applyFill="1" applyBorder="1"/>
    <xf numFmtId="0" fontId="74" fillId="12" borderId="4" xfId="0" applyFont="1" applyFill="1" applyBorder="1"/>
    <xf numFmtId="1" fontId="73" fillId="0" borderId="38" xfId="0" applyNumberFormat="1" applyFont="1" applyBorder="1"/>
    <xf numFmtId="0" fontId="74" fillId="0" borderId="4" xfId="0" applyFont="1" applyBorder="1"/>
    <xf numFmtId="0" fontId="74" fillId="0" borderId="50" xfId="0" applyFont="1" applyBorder="1" applyAlignment="1">
      <alignment horizontal="center"/>
    </xf>
    <xf numFmtId="165" fontId="73" fillId="0" borderId="38" xfId="0" applyNumberFormat="1" applyFont="1" applyBorder="1"/>
    <xf numFmtId="0" fontId="74" fillId="18" borderId="4" xfId="0" applyFont="1" applyFill="1" applyBorder="1"/>
    <xf numFmtId="0" fontId="66" fillId="0" borderId="9" xfId="0" applyFont="1" applyBorder="1"/>
    <xf numFmtId="0" fontId="79" fillId="0" borderId="4" xfId="0" applyFont="1" applyBorder="1"/>
    <xf numFmtId="8" fontId="73" fillId="0" borderId="19" xfId="0" applyNumberFormat="1" applyFont="1" applyBorder="1"/>
    <xf numFmtId="0" fontId="79" fillId="0" borderId="4" xfId="0" applyFont="1" applyBorder="1" applyAlignment="1">
      <alignment horizontal="left" wrapText="1"/>
    </xf>
    <xf numFmtId="0" fontId="79" fillId="0" borderId="4" xfId="0" applyFont="1" applyBorder="1" applyAlignment="1">
      <alignment wrapText="1"/>
    </xf>
    <xf numFmtId="0" fontId="79" fillId="0" borderId="5" xfId="0" applyFont="1" applyBorder="1" applyAlignment="1">
      <alignment wrapText="1"/>
    </xf>
    <xf numFmtId="8" fontId="73" fillId="0" borderId="20" xfId="0" applyNumberFormat="1" applyFont="1" applyBorder="1"/>
    <xf numFmtId="0" fontId="73" fillId="0" borderId="38" xfId="0" applyFont="1" applyBorder="1" applyAlignment="1">
      <alignment horizontal="center" wrapText="1"/>
    </xf>
    <xf numFmtId="0" fontId="11" fillId="5" borderId="31" xfId="6" applyFont="1" applyFill="1" applyBorder="1" applyAlignment="1" applyProtection="1">
      <alignment horizontal="center" textRotation="90" wrapText="1"/>
    </xf>
    <xf numFmtId="1" fontId="44" fillId="0" borderId="14" xfId="0" applyNumberFormat="1" applyFont="1" applyBorder="1" applyAlignment="1" applyProtection="1">
      <alignment horizontal="center"/>
      <protection locked="0"/>
    </xf>
    <xf numFmtId="0" fontId="11" fillId="5" borderId="31" xfId="6" applyFont="1" applyFill="1" applyBorder="1" applyAlignment="1" applyProtection="1">
      <alignment horizontal="center" textRotation="90"/>
    </xf>
    <xf numFmtId="0" fontId="7" fillId="0" borderId="51" xfId="6" applyFont="1" applyFill="1" applyBorder="1" applyProtection="1">
      <protection locked="0"/>
    </xf>
    <xf numFmtId="0" fontId="0" fillId="0" borderId="4" xfId="0" applyBorder="1" applyAlignment="1" applyProtection="1">
      <alignment wrapText="1"/>
      <protection locked="0"/>
    </xf>
    <xf numFmtId="0" fontId="36" fillId="0" borderId="1" xfId="0" applyNumberFormat="1" applyFont="1" applyBorder="1" applyAlignment="1" applyProtection="1">
      <alignment horizontal="center" wrapText="1"/>
      <protection locked="0"/>
    </xf>
    <xf numFmtId="0" fontId="36" fillId="0" borderId="1" xfId="0" applyFont="1" applyBorder="1" applyAlignment="1" applyProtection="1">
      <alignment horizontal="center"/>
      <protection locked="0"/>
    </xf>
    <xf numFmtId="0" fontId="36" fillId="0" borderId="19" xfId="0" applyFont="1" applyBorder="1" applyAlignment="1" applyProtection="1">
      <alignment horizontal="center"/>
      <protection locked="0"/>
    </xf>
    <xf numFmtId="0" fontId="0" fillId="0" borderId="5" xfId="0" applyBorder="1" applyAlignment="1" applyProtection="1">
      <alignment wrapText="1"/>
      <protection locked="0"/>
    </xf>
    <xf numFmtId="0" fontId="36" fillId="0" borderId="24" xfId="0" applyNumberFormat="1" applyFont="1" applyBorder="1" applyAlignment="1" applyProtection="1">
      <alignment horizontal="center" wrapText="1"/>
      <protection locked="0"/>
    </xf>
    <xf numFmtId="0" fontId="36" fillId="0" borderId="24" xfId="0" applyFont="1" applyBorder="1" applyAlignment="1" applyProtection="1">
      <alignment horizontal="center"/>
      <protection locked="0"/>
    </xf>
    <xf numFmtId="0" fontId="36" fillId="0" borderId="20" xfId="0" applyFont="1" applyBorder="1" applyAlignment="1" applyProtection="1">
      <alignment horizontal="center"/>
      <protection locked="0"/>
    </xf>
    <xf numFmtId="0" fontId="67" fillId="0" borderId="2" xfId="0" applyFont="1" applyBorder="1" applyAlignment="1" applyProtection="1">
      <alignment vertical="top" wrapText="1"/>
      <protection locked="0"/>
    </xf>
    <xf numFmtId="0" fontId="67" fillId="0" borderId="4" xfId="0" applyFont="1" applyBorder="1" applyAlignment="1" applyProtection="1">
      <alignment vertical="top" wrapText="1"/>
      <protection locked="0"/>
    </xf>
    <xf numFmtId="0" fontId="67" fillId="0" borderId="1" xfId="0" applyFont="1" applyBorder="1" applyAlignment="1" applyProtection="1">
      <alignment vertical="top" wrapText="1"/>
      <protection locked="0"/>
    </xf>
    <xf numFmtId="165" fontId="67" fillId="0" borderId="1" xfId="0" applyNumberFormat="1" applyFont="1" applyBorder="1" applyProtection="1">
      <protection locked="0"/>
    </xf>
    <xf numFmtId="0" fontId="41" fillId="0" borderId="37" xfId="0" applyFont="1" applyBorder="1" applyAlignment="1">
      <alignment vertical="top" wrapText="1"/>
    </xf>
    <xf numFmtId="0" fontId="2" fillId="0" borderId="40" xfId="0" applyFont="1" applyBorder="1"/>
    <xf numFmtId="0" fontId="2" fillId="0" borderId="9" xfId="0" applyFont="1" applyBorder="1"/>
    <xf numFmtId="0" fontId="2" fillId="0" borderId="0" xfId="0" applyFont="1" applyBorder="1"/>
    <xf numFmtId="0" fontId="61" fillId="14" borderId="0" xfId="0" applyFont="1" applyFill="1" applyBorder="1" applyAlignment="1">
      <alignment horizontal="center" vertical="center" wrapText="1"/>
    </xf>
    <xf numFmtId="0" fontId="41" fillId="0" borderId="0" xfId="0" applyFont="1" applyBorder="1" applyAlignment="1">
      <alignment horizontal="center"/>
    </xf>
    <xf numFmtId="0" fontId="57" fillId="14" borderId="0" xfId="0" applyFont="1" applyFill="1" applyBorder="1" applyAlignment="1">
      <alignment horizontal="center"/>
    </xf>
    <xf numFmtId="0" fontId="57" fillId="0" borderId="1" xfId="0" applyFont="1" applyBorder="1"/>
    <xf numFmtId="170" fontId="29" fillId="14" borderId="0" xfId="0" applyNumberFormat="1" applyFont="1" applyFill="1" applyBorder="1" applyAlignment="1">
      <alignment horizontal="center" vertical="top" wrapText="1"/>
    </xf>
    <xf numFmtId="165" fontId="29" fillId="0" borderId="38" xfId="0" applyNumberFormat="1" applyFont="1" applyBorder="1"/>
    <xf numFmtId="171" fontId="0" fillId="0" borderId="52" xfId="0" applyNumberFormat="1" applyFill="1" applyBorder="1"/>
    <xf numFmtId="0" fontId="2" fillId="0" borderId="52" xfId="0" applyFont="1" applyFill="1" applyBorder="1"/>
    <xf numFmtId="3" fontId="47" fillId="0" borderId="32" xfId="0" applyNumberFormat="1" applyFont="1" applyBorder="1" applyProtection="1">
      <protection locked="0"/>
    </xf>
    <xf numFmtId="165" fontId="70" fillId="0" borderId="1" xfId="0" applyNumberFormat="1" applyFont="1" applyFill="1" applyBorder="1" applyAlignment="1">
      <alignment horizontal="right"/>
    </xf>
    <xf numFmtId="0" fontId="57" fillId="20" borderId="3" xfId="0" applyFont="1" applyFill="1" applyBorder="1"/>
    <xf numFmtId="0" fontId="57" fillId="20" borderId="34" xfId="0" applyFont="1" applyFill="1" applyBorder="1"/>
    <xf numFmtId="0" fontId="57" fillId="20" borderId="34" xfId="0" applyFont="1" applyFill="1" applyBorder="1" applyAlignment="1">
      <alignment horizontal="center"/>
    </xf>
    <xf numFmtId="0" fontId="57" fillId="20" borderId="2" xfId="0" applyFont="1" applyFill="1" applyBorder="1" applyAlignment="1">
      <alignment horizontal="center"/>
    </xf>
    <xf numFmtId="0" fontId="0" fillId="14" borderId="21" xfId="0" applyFill="1" applyBorder="1"/>
    <xf numFmtId="0" fontId="0" fillId="14" borderId="0" xfId="0" applyFill="1" applyBorder="1"/>
    <xf numFmtId="0" fontId="0" fillId="14" borderId="38" xfId="0" applyFill="1" applyBorder="1"/>
    <xf numFmtId="0" fontId="2" fillId="0" borderId="11" xfId="0" applyFont="1" applyFill="1" applyBorder="1"/>
    <xf numFmtId="0" fontId="0" fillId="0" borderId="40" xfId="0" applyBorder="1"/>
    <xf numFmtId="0" fontId="2" fillId="0" borderId="0" xfId="0" applyFont="1" applyFill="1" applyBorder="1"/>
    <xf numFmtId="0" fontId="57" fillId="20" borderId="0" xfId="0" applyFont="1" applyFill="1" applyBorder="1"/>
    <xf numFmtId="0" fontId="57" fillId="20" borderId="0" xfId="0" applyFont="1" applyFill="1" applyBorder="1" applyAlignment="1">
      <alignment horizontal="center"/>
    </xf>
    <xf numFmtId="0" fontId="2" fillId="0" borderId="53" xfId="0" applyFont="1" applyFill="1" applyBorder="1" applyAlignment="1">
      <alignment wrapText="1"/>
    </xf>
    <xf numFmtId="0" fontId="73" fillId="0" borderId="25" xfId="0" applyFont="1" applyBorder="1" applyAlignment="1" applyProtection="1">
      <alignment horizontal="center"/>
      <protection locked="0"/>
    </xf>
    <xf numFmtId="0" fontId="73" fillId="0" borderId="25" xfId="0" applyFont="1" applyBorder="1" applyProtection="1">
      <protection locked="0"/>
    </xf>
    <xf numFmtId="165" fontId="73" fillId="0" borderId="25" xfId="0" applyNumberFormat="1" applyFont="1" applyBorder="1" applyProtection="1">
      <protection locked="0"/>
    </xf>
    <xf numFmtId="0" fontId="73" fillId="0" borderId="13" xfId="0" applyFont="1" applyBorder="1" applyProtection="1">
      <protection locked="0"/>
    </xf>
    <xf numFmtId="0" fontId="73" fillId="0" borderId="38" xfId="0" applyFont="1" applyBorder="1" applyProtection="1">
      <protection locked="0"/>
    </xf>
    <xf numFmtId="0" fontId="73" fillId="0" borderId="38" xfId="0" applyFont="1" applyBorder="1" applyAlignment="1" applyProtection="1">
      <alignment horizontal="center"/>
      <protection locked="0"/>
    </xf>
    <xf numFmtId="165" fontId="73" fillId="0" borderId="19" xfId="0" applyNumberFormat="1" applyFont="1" applyBorder="1" applyProtection="1">
      <protection locked="0"/>
    </xf>
    <xf numFmtId="165" fontId="73" fillId="0" borderId="19" xfId="0" applyNumberFormat="1" applyFont="1" applyBorder="1" applyProtection="1"/>
    <xf numFmtId="0" fontId="2" fillId="0" borderId="43" xfId="0" applyFont="1" applyBorder="1" applyProtection="1">
      <protection locked="0"/>
    </xf>
    <xf numFmtId="0" fontId="29" fillId="12" borderId="18" xfId="0" applyFont="1" applyFill="1" applyBorder="1" applyAlignment="1" applyProtection="1">
      <alignment horizontal="center"/>
    </xf>
    <xf numFmtId="0" fontId="11" fillId="0" borderId="18" xfId="6" applyFont="1" applyFill="1" applyBorder="1" applyAlignment="1" applyProtection="1">
      <alignment horizontal="center" wrapText="1"/>
    </xf>
    <xf numFmtId="0" fontId="17" fillId="13" borderId="12" xfId="6" applyFont="1" applyFill="1" applyBorder="1" applyAlignment="1" applyProtection="1">
      <alignment horizontal="center" wrapText="1"/>
    </xf>
    <xf numFmtId="0" fontId="17" fillId="13" borderId="15" xfId="6" applyFont="1" applyFill="1" applyBorder="1" applyAlignment="1" applyProtection="1">
      <alignment horizontal="center" wrapText="1"/>
    </xf>
    <xf numFmtId="0" fontId="17" fillId="13" borderId="11" xfId="6" applyFont="1" applyFill="1" applyBorder="1" applyAlignment="1" applyProtection="1">
      <alignment horizontal="center" wrapText="1"/>
    </xf>
    <xf numFmtId="0" fontId="17" fillId="13" borderId="6" xfId="6" applyFont="1" applyFill="1" applyBorder="1" applyAlignment="1" applyProtection="1">
      <alignment horizontal="center" wrapText="1"/>
    </xf>
    <xf numFmtId="0" fontId="29" fillId="0" borderId="18" xfId="0" applyFont="1" applyBorder="1" applyAlignment="1" applyProtection="1">
      <alignment horizontal="center"/>
    </xf>
    <xf numFmtId="0" fontId="20" fillId="13" borderId="18" xfId="2" applyFont="1" applyFill="1" applyBorder="1" applyAlignment="1" applyProtection="1">
      <alignment horizontal="center" vertical="center" textRotation="90" wrapText="1"/>
    </xf>
    <xf numFmtId="0" fontId="14" fillId="13" borderId="14" xfId="2" applyFont="1" applyFill="1" applyBorder="1" applyAlignment="1" applyProtection="1">
      <alignment horizontal="center" wrapText="1"/>
    </xf>
    <xf numFmtId="0" fontId="14" fillId="13" borderId="10" xfId="2" applyFont="1" applyFill="1" applyBorder="1" applyAlignment="1" applyProtection="1">
      <alignment horizontal="center" wrapText="1"/>
    </xf>
    <xf numFmtId="0" fontId="14" fillId="13" borderId="17" xfId="2" applyFont="1" applyFill="1" applyBorder="1" applyAlignment="1" applyProtection="1">
      <alignment horizontal="center" wrapText="1"/>
    </xf>
    <xf numFmtId="39" fontId="6" fillId="12" borderId="31" xfId="0" applyNumberFormat="1" applyFont="1" applyFill="1" applyBorder="1" applyAlignment="1">
      <alignment horizontal="center" vertical="center" textRotation="90"/>
    </xf>
    <xf numFmtId="39" fontId="6" fillId="12" borderId="25" xfId="0" applyNumberFormat="1" applyFont="1" applyFill="1" applyBorder="1" applyAlignment="1">
      <alignment horizontal="center" vertical="center" textRotation="90"/>
    </xf>
    <xf numFmtId="0" fontId="20" fillId="13" borderId="13" xfId="2" applyFont="1" applyFill="1" applyBorder="1" applyAlignment="1" applyProtection="1">
      <alignment horizontal="center" vertical="center" textRotation="90" wrapText="1"/>
    </xf>
    <xf numFmtId="0" fontId="20" fillId="13" borderId="7" xfId="2" applyFont="1" applyFill="1" applyBorder="1" applyAlignment="1" applyProtection="1">
      <alignment horizontal="center" vertical="center" textRotation="90" wrapText="1"/>
    </xf>
    <xf numFmtId="0" fontId="17" fillId="3" borderId="31" xfId="6" applyFont="1" applyFill="1" applyBorder="1" applyAlignment="1" applyProtection="1">
      <alignment horizontal="center" wrapText="1"/>
    </xf>
    <xf numFmtId="0" fontId="17" fillId="3" borderId="26" xfId="6" applyFont="1" applyFill="1" applyBorder="1" applyAlignment="1" applyProtection="1">
      <alignment horizontal="center" wrapText="1"/>
    </xf>
    <xf numFmtId="0" fontId="39" fillId="13" borderId="18" xfId="2" applyFont="1" applyFill="1" applyBorder="1" applyAlignment="1" applyProtection="1">
      <alignment horizontal="center" textRotation="90" wrapText="1"/>
    </xf>
    <xf numFmtId="0" fontId="20" fillId="13" borderId="31" xfId="2" applyFont="1" applyFill="1" applyBorder="1" applyAlignment="1" applyProtection="1">
      <alignment horizontal="center" textRotation="90" wrapText="1"/>
    </xf>
    <xf numFmtId="0" fontId="20" fillId="13" borderId="26" xfId="2" applyFont="1" applyFill="1" applyBorder="1" applyAlignment="1" applyProtection="1">
      <alignment horizontal="center" textRotation="90" wrapText="1"/>
    </xf>
    <xf numFmtId="0" fontId="25" fillId="13" borderId="14" xfId="6" applyFont="1" applyFill="1" applyBorder="1" applyAlignment="1" applyProtection="1">
      <alignment horizontal="center" vertical="center" wrapText="1"/>
    </xf>
    <xf numFmtId="0" fontId="25" fillId="13" borderId="17" xfId="6" applyFont="1" applyFill="1" applyBorder="1" applyAlignment="1" applyProtection="1">
      <alignment horizontal="center" vertical="center" wrapText="1"/>
    </xf>
    <xf numFmtId="0" fontId="30" fillId="0" borderId="14" xfId="0" applyFont="1" applyFill="1" applyBorder="1" applyAlignment="1" applyProtection="1">
      <alignment horizontal="center" wrapText="1"/>
    </xf>
    <xf numFmtId="0" fontId="30" fillId="0" borderId="10" xfId="0" applyFont="1" applyFill="1" applyBorder="1" applyAlignment="1" applyProtection="1">
      <alignment horizontal="center" wrapText="1"/>
    </xf>
    <xf numFmtId="0" fontId="30" fillId="0" borderId="17" xfId="0" applyFont="1" applyFill="1" applyBorder="1" applyAlignment="1" applyProtection="1">
      <alignment horizontal="center" wrapText="1"/>
    </xf>
    <xf numFmtId="0" fontId="29" fillId="13" borderId="14" xfId="0" applyFont="1" applyFill="1" applyBorder="1" applyAlignment="1" applyProtection="1">
      <alignment horizontal="center"/>
    </xf>
    <xf numFmtId="0" fontId="29" fillId="13" borderId="10" xfId="0" applyFont="1" applyFill="1" applyBorder="1" applyAlignment="1" applyProtection="1">
      <alignment horizontal="center"/>
    </xf>
    <xf numFmtId="0" fontId="29" fillId="13" borderId="18" xfId="0" applyFont="1" applyFill="1" applyBorder="1" applyAlignment="1" applyProtection="1">
      <alignment horizontal="center"/>
    </xf>
    <xf numFmtId="0" fontId="7" fillId="5" borderId="18" xfId="6" applyFont="1" applyFill="1" applyBorder="1" applyAlignment="1" applyProtection="1">
      <alignment horizontal="center"/>
    </xf>
    <xf numFmtId="0" fontId="11" fillId="5" borderId="31" xfId="6" applyFont="1" applyFill="1" applyBorder="1" applyAlignment="1" applyProtection="1">
      <alignment horizontal="center" textRotation="90" wrapText="1"/>
    </xf>
    <xf numFmtId="0" fontId="11" fillId="5" borderId="25" xfId="6" applyFont="1" applyFill="1" applyBorder="1" applyAlignment="1" applyProtection="1">
      <alignment horizontal="center" textRotation="90" wrapText="1"/>
    </xf>
    <xf numFmtId="0" fontId="17" fillId="5" borderId="18" xfId="6" applyFont="1" applyFill="1" applyBorder="1" applyAlignment="1" applyProtection="1">
      <alignment horizontal="center" vertical="center"/>
    </xf>
    <xf numFmtId="0" fontId="18" fillId="6" borderId="31" xfId="0" applyFont="1" applyFill="1" applyBorder="1" applyAlignment="1" applyProtection="1">
      <alignment horizontal="center" vertical="center" wrapText="1"/>
    </xf>
    <xf numFmtId="0" fontId="18" fillId="6" borderId="25" xfId="0" applyFont="1" applyFill="1" applyBorder="1" applyAlignment="1" applyProtection="1">
      <alignment horizontal="center" vertical="center" wrapText="1"/>
    </xf>
    <xf numFmtId="0" fontId="18" fillId="6" borderId="26" xfId="0" applyFont="1" applyFill="1" applyBorder="1" applyAlignment="1" applyProtection="1">
      <alignment horizontal="center" vertical="center" wrapText="1"/>
    </xf>
    <xf numFmtId="0" fontId="11" fillId="5" borderId="18" xfId="6" applyFont="1" applyFill="1" applyBorder="1" applyAlignment="1" applyProtection="1">
      <alignment horizontal="center" textRotation="90" wrapText="1"/>
    </xf>
    <xf numFmtId="0" fontId="9" fillId="3" borderId="15" xfId="6" applyFont="1" applyFill="1" applyBorder="1" applyAlignment="1" applyProtection="1">
      <alignment horizontal="center" vertical="center" wrapText="1"/>
      <protection locked="0"/>
    </xf>
    <xf numFmtId="0" fontId="9" fillId="3" borderId="0" xfId="6" applyFont="1" applyFill="1" applyBorder="1" applyAlignment="1" applyProtection="1">
      <alignment horizontal="center" vertical="center" wrapText="1"/>
      <protection locked="0"/>
    </xf>
    <xf numFmtId="0" fontId="9" fillId="3" borderId="6" xfId="6" applyFont="1" applyFill="1" applyBorder="1" applyAlignment="1" applyProtection="1">
      <alignment horizontal="center" vertical="center" wrapText="1"/>
      <protection locked="0"/>
    </xf>
    <xf numFmtId="0" fontId="17" fillId="4" borderId="18" xfId="6" applyFont="1" applyFill="1" applyBorder="1" applyAlignment="1" applyProtection="1">
      <alignment horizontal="center" vertical="center" wrapText="1"/>
    </xf>
    <xf numFmtId="0" fontId="7" fillId="3" borderId="12" xfId="6" applyFont="1" applyFill="1" applyBorder="1" applyAlignment="1" applyProtection="1">
      <alignment horizontal="center"/>
      <protection locked="0"/>
    </xf>
    <xf numFmtId="0" fontId="7" fillId="3" borderId="9" xfId="6" applyFont="1" applyFill="1" applyBorder="1" applyAlignment="1" applyProtection="1">
      <alignment horizontal="center"/>
      <protection locked="0"/>
    </xf>
    <xf numFmtId="0" fontId="7" fillId="3" borderId="11" xfId="6" applyFont="1" applyFill="1" applyBorder="1" applyAlignment="1" applyProtection="1">
      <alignment horizontal="center"/>
      <protection locked="0"/>
    </xf>
    <xf numFmtId="0" fontId="11" fillId="4" borderId="18" xfId="6" applyFont="1" applyFill="1" applyBorder="1" applyAlignment="1" applyProtection="1">
      <alignment horizontal="center" textRotation="90" wrapText="1"/>
    </xf>
    <xf numFmtId="0" fontId="11" fillId="4" borderId="31" xfId="6" applyFont="1" applyFill="1" applyBorder="1" applyAlignment="1" applyProtection="1">
      <alignment horizontal="center" textRotation="90" wrapText="1"/>
    </xf>
    <xf numFmtId="0" fontId="11" fillId="4" borderId="26" xfId="6" applyFont="1" applyFill="1" applyBorder="1" applyAlignment="1" applyProtection="1">
      <alignment horizontal="center" textRotation="90" wrapText="1"/>
    </xf>
    <xf numFmtId="0" fontId="11" fillId="4" borderId="18" xfId="6" applyFont="1" applyFill="1" applyBorder="1" applyAlignment="1" applyProtection="1">
      <alignment textRotation="90" wrapText="1"/>
    </xf>
    <xf numFmtId="0" fontId="7" fillId="4" borderId="18" xfId="6" applyFont="1" applyFill="1" applyBorder="1" applyAlignment="1" applyProtection="1">
      <alignment horizontal="center"/>
    </xf>
    <xf numFmtId="2" fontId="8" fillId="0" borderId="0" xfId="0" applyNumberFormat="1" applyFont="1" applyFill="1" applyBorder="1" applyAlignment="1">
      <alignment horizontal="center"/>
    </xf>
    <xf numFmtId="44" fontId="8" fillId="0" borderId="0" xfId="0" applyNumberFormat="1" applyFont="1" applyFill="1" applyBorder="1" applyAlignment="1">
      <alignment horizontal="center"/>
    </xf>
    <xf numFmtId="0" fontId="3" fillId="0" borderId="0" xfId="0" applyFont="1" applyAlignment="1">
      <alignment horizontal="left" wrapText="1"/>
    </xf>
    <xf numFmtId="0" fontId="4" fillId="0" borderId="0" xfId="0" applyFont="1" applyFill="1" applyBorder="1" applyAlignment="1">
      <alignment horizontal="right"/>
    </xf>
    <xf numFmtId="0" fontId="5" fillId="0" borderId="0" xfId="0" applyFont="1" applyAlignment="1">
      <alignment horizontal="center"/>
    </xf>
    <xf numFmtId="0" fontId="5" fillId="0" borderId="14" xfId="0" applyFont="1" applyBorder="1" applyAlignment="1" applyProtection="1">
      <alignment horizontal="right" vertical="top"/>
      <protection locked="0"/>
    </xf>
    <xf numFmtId="0" fontId="5" fillId="0" borderId="10" xfId="0" applyFont="1" applyBorder="1" applyAlignment="1" applyProtection="1">
      <alignment horizontal="right" vertical="top"/>
      <protection locked="0"/>
    </xf>
    <xf numFmtId="0" fontId="5" fillId="0" borderId="17" xfId="0" applyFont="1" applyBorder="1" applyAlignment="1" applyProtection="1">
      <alignment horizontal="right" vertical="top"/>
      <protection locked="0"/>
    </xf>
    <xf numFmtId="0" fontId="3" fillId="0" borderId="0" xfId="0" applyFont="1" applyBorder="1" applyAlignment="1" applyProtection="1">
      <alignment horizontal="center"/>
    </xf>
    <xf numFmtId="0" fontId="3" fillId="8" borderId="18" xfId="0" applyFont="1" applyFill="1" applyBorder="1" applyAlignment="1" applyProtection="1">
      <alignment horizontal="center"/>
    </xf>
    <xf numFmtId="0" fontId="3" fillId="8" borderId="14" xfId="0" applyFont="1" applyFill="1" applyBorder="1" applyAlignment="1">
      <alignment horizontal="center"/>
    </xf>
    <xf numFmtId="0" fontId="3" fillId="8" borderId="10" xfId="0" applyFont="1" applyFill="1" applyBorder="1" applyAlignment="1">
      <alignment horizontal="center"/>
    </xf>
    <xf numFmtId="0" fontId="3" fillId="8" borderId="17" xfId="0" applyFont="1" applyFill="1" applyBorder="1" applyAlignment="1">
      <alignment horizontal="center"/>
    </xf>
    <xf numFmtId="0" fontId="34" fillId="0" borderId="0" xfId="0" applyFont="1" applyAlignment="1">
      <alignment vertical="top" wrapText="1"/>
    </xf>
    <xf numFmtId="0" fontId="3" fillId="0" borderId="15" xfId="0" applyFont="1" applyBorder="1" applyAlignment="1" applyProtection="1">
      <alignment horizontal="right"/>
      <protection locked="0"/>
    </xf>
    <xf numFmtId="0" fontId="37" fillId="9" borderId="46" xfId="0" applyFont="1" applyFill="1" applyBorder="1" applyAlignment="1" applyProtection="1">
      <alignment horizontal="left"/>
    </xf>
    <xf numFmtId="0" fontId="37" fillId="9" borderId="47" xfId="0" applyFont="1" applyFill="1" applyBorder="1" applyAlignment="1" applyProtection="1">
      <alignment horizontal="left"/>
    </xf>
    <xf numFmtId="0" fontId="37" fillId="9" borderId="43" xfId="0" applyFont="1" applyFill="1" applyBorder="1" applyAlignment="1" applyProtection="1">
      <alignment horizontal="left"/>
    </xf>
    <xf numFmtId="0" fontId="37" fillId="9" borderId="48" xfId="0" applyFont="1" applyFill="1" applyBorder="1" applyAlignment="1" applyProtection="1">
      <alignment horizontal="left"/>
    </xf>
    <xf numFmtId="0" fontId="37" fillId="9" borderId="34" xfId="0" applyFont="1" applyFill="1" applyBorder="1" applyAlignment="1" applyProtection="1">
      <alignment horizontal="left"/>
    </xf>
    <xf numFmtId="0" fontId="37" fillId="9" borderId="44" xfId="0" applyFont="1" applyFill="1" applyBorder="1" applyAlignment="1" applyProtection="1">
      <alignment horizontal="left"/>
    </xf>
    <xf numFmtId="1" fontId="51" fillId="0" borderId="28" xfId="0" applyNumberFormat="1" applyFont="1" applyBorder="1" applyAlignment="1">
      <alignment horizontal="center" vertical="center" wrapText="1"/>
    </xf>
    <xf numFmtId="1" fontId="51" fillId="0" borderId="1" xfId="0" applyNumberFormat="1" applyFont="1" applyBorder="1" applyAlignment="1">
      <alignment horizontal="center" vertical="center" wrapText="1"/>
    </xf>
    <xf numFmtId="0" fontId="52" fillId="0" borderId="18" xfId="0" applyFont="1" applyBorder="1" applyAlignment="1">
      <alignment horizontal="left" vertical="top" wrapText="1"/>
    </xf>
    <xf numFmtId="0" fontId="43" fillId="0" borderId="28"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4" xfId="0" applyFont="1" applyBorder="1" applyAlignment="1">
      <alignment horizontal="center" vertical="center" wrapText="1"/>
    </xf>
    <xf numFmtId="1" fontId="51" fillId="0" borderId="29" xfId="0" applyNumberFormat="1" applyFont="1" applyBorder="1" applyAlignment="1">
      <alignment horizontal="center" vertical="center" wrapText="1"/>
    </xf>
    <xf numFmtId="1" fontId="51" fillId="0" borderId="19" xfId="0" applyNumberFormat="1" applyFont="1" applyBorder="1" applyAlignment="1">
      <alignment horizontal="center" vertical="center" wrapText="1"/>
    </xf>
    <xf numFmtId="1" fontId="44" fillId="0" borderId="18" xfId="0" applyNumberFormat="1" applyFont="1" applyBorder="1"/>
    <xf numFmtId="0" fontId="45" fillId="0" borderId="18" xfId="0" applyFont="1" applyBorder="1" applyAlignment="1">
      <alignment horizontal="left" vertical="top" wrapText="1"/>
    </xf>
    <xf numFmtId="0" fontId="64" fillId="0" borderId="18" xfId="0" applyFont="1" applyBorder="1" applyAlignment="1" applyProtection="1">
      <alignment horizontal="left" wrapText="1"/>
      <protection locked="0"/>
    </xf>
    <xf numFmtId="1" fontId="44" fillId="0" borderId="18" xfId="0" applyNumberFormat="1" applyFont="1" applyBorder="1" applyAlignment="1">
      <alignment horizontal="left" vertical="center" wrapText="1"/>
    </xf>
    <xf numFmtId="0" fontId="43" fillId="0" borderId="5" xfId="0" applyFont="1" applyBorder="1" applyAlignment="1">
      <alignment horizontal="right" vertical="center" wrapText="1"/>
    </xf>
    <xf numFmtId="0" fontId="43" fillId="0" borderId="24" xfId="0" applyFont="1" applyBorder="1" applyAlignment="1">
      <alignment horizontal="right" vertical="center" wrapText="1"/>
    </xf>
    <xf numFmtId="1" fontId="43" fillId="0" borderId="28" xfId="0" applyNumberFormat="1" applyFont="1" applyBorder="1" applyAlignment="1">
      <alignment horizontal="center" vertical="center" wrapText="1"/>
    </xf>
    <xf numFmtId="1" fontId="43" fillId="0" borderId="24" xfId="0" applyNumberFormat="1" applyFont="1" applyBorder="1" applyAlignment="1">
      <alignment horizontal="center" vertical="center" wrapText="1"/>
    </xf>
    <xf numFmtId="0" fontId="43" fillId="0" borderId="23" xfId="0" applyFont="1" applyBorder="1" applyAlignment="1">
      <alignment horizontal="center" vertical="center" wrapText="1"/>
    </xf>
    <xf numFmtId="0" fontId="43" fillId="0" borderId="39" xfId="0" applyFont="1" applyBorder="1" applyAlignment="1">
      <alignment horizontal="center" vertical="center" wrapText="1"/>
    </xf>
    <xf numFmtId="0" fontId="43" fillId="0" borderId="5" xfId="0" applyFont="1" applyBorder="1" applyAlignment="1">
      <alignment horizontal="center" vertical="center" wrapText="1"/>
    </xf>
    <xf numFmtId="14" fontId="44" fillId="0" borderId="14" xfId="0" applyNumberFormat="1" applyFont="1" applyBorder="1" applyAlignment="1" applyProtection="1">
      <alignment horizontal="center"/>
      <protection locked="0"/>
    </xf>
    <xf numFmtId="14" fontId="44" fillId="0" borderId="17" xfId="0" applyNumberFormat="1" applyFont="1" applyBorder="1" applyAlignment="1" applyProtection="1">
      <alignment horizontal="center"/>
      <protection locked="0"/>
    </xf>
    <xf numFmtId="1" fontId="44" fillId="0" borderId="11" xfId="0" applyNumberFormat="1" applyFont="1" applyBorder="1" applyAlignment="1" applyProtection="1">
      <alignment horizontal="center"/>
      <protection locked="0"/>
    </xf>
    <xf numFmtId="1" fontId="44" fillId="0" borderId="6" xfId="0" applyNumberFormat="1" applyFont="1" applyBorder="1" applyAlignment="1" applyProtection="1">
      <alignment horizontal="center"/>
      <protection locked="0"/>
    </xf>
    <xf numFmtId="1" fontId="44" fillId="0" borderId="7" xfId="0" applyNumberFormat="1" applyFont="1" applyBorder="1" applyAlignment="1" applyProtection="1">
      <alignment horizontal="center"/>
      <protection locked="0"/>
    </xf>
    <xf numFmtId="0" fontId="52" fillId="0" borderId="11" xfId="0" applyFont="1" applyBorder="1" applyAlignment="1">
      <alignment vertical="top" wrapText="1"/>
    </xf>
    <xf numFmtId="0" fontId="52" fillId="0" borderId="6" xfId="0" applyFont="1" applyBorder="1" applyAlignment="1">
      <alignment vertical="top" wrapText="1"/>
    </xf>
    <xf numFmtId="0" fontId="52" fillId="0" borderId="7" xfId="0" applyFont="1" applyBorder="1" applyAlignment="1">
      <alignment vertical="top" wrapText="1"/>
    </xf>
    <xf numFmtId="1" fontId="43" fillId="0" borderId="29" xfId="0" applyNumberFormat="1" applyFont="1" applyBorder="1" applyAlignment="1">
      <alignment horizontal="center" vertical="center" wrapText="1"/>
    </xf>
    <xf numFmtId="1" fontId="43" fillId="0" borderId="20" xfId="0" applyNumberFormat="1" applyFont="1" applyBorder="1" applyAlignment="1">
      <alignment horizontal="center" vertical="center" wrapText="1"/>
    </xf>
    <xf numFmtId="0" fontId="68" fillId="0" borderId="23" xfId="0" applyFont="1" applyBorder="1" applyAlignment="1">
      <alignment horizontal="center" vertical="center" wrapText="1"/>
    </xf>
    <xf numFmtId="0" fontId="68" fillId="0" borderId="39" xfId="0" applyFont="1" applyBorder="1" applyAlignment="1">
      <alignment horizontal="center" vertical="center" wrapText="1"/>
    </xf>
    <xf numFmtId="0" fontId="52" fillId="0" borderId="14" xfId="0" applyFont="1" applyBorder="1" applyAlignment="1">
      <alignment horizontal="left" vertical="top" wrapText="1"/>
    </xf>
    <xf numFmtId="0" fontId="52" fillId="0" borderId="10" xfId="0" applyFont="1" applyBorder="1" applyAlignment="1">
      <alignment horizontal="left" vertical="top" wrapText="1"/>
    </xf>
    <xf numFmtId="0" fontId="52" fillId="0" borderId="17" xfId="0" applyFont="1" applyBorder="1" applyAlignment="1">
      <alignment horizontal="left" vertical="top" wrapText="1"/>
    </xf>
    <xf numFmtId="0" fontId="45" fillId="0" borderId="10" xfId="0" applyFont="1" applyBorder="1" applyAlignment="1">
      <alignment vertical="center" wrapText="1"/>
    </xf>
    <xf numFmtId="0" fontId="45" fillId="0" borderId="17" xfId="0" applyFont="1" applyBorder="1" applyAlignment="1">
      <alignment vertical="center" wrapText="1"/>
    </xf>
    <xf numFmtId="0" fontId="57" fillId="0" borderId="3" xfId="0" applyFont="1" applyBorder="1"/>
    <xf numFmtId="0" fontId="57" fillId="0" borderId="2" xfId="0" applyFont="1" applyBorder="1"/>
    <xf numFmtId="0" fontId="57" fillId="0" borderId="33" xfId="0" applyFont="1" applyBorder="1"/>
    <xf numFmtId="0" fontId="57" fillId="0" borderId="53" xfId="0" applyFont="1" applyBorder="1"/>
    <xf numFmtId="0" fontId="57" fillId="14" borderId="0" xfId="0" applyFont="1" applyFill="1" applyBorder="1" applyAlignment="1">
      <alignment horizontal="center"/>
    </xf>
    <xf numFmtId="0" fontId="57" fillId="0" borderId="1" xfId="0" applyFont="1" applyBorder="1"/>
    <xf numFmtId="0" fontId="57" fillId="0" borderId="1" xfId="0" applyFont="1" applyBorder="1" applyAlignment="1"/>
    <xf numFmtId="0" fontId="2" fillId="0" borderId="49" xfId="0" applyFont="1" applyFill="1" applyBorder="1" applyAlignment="1">
      <alignment horizontal="left" vertical="top" wrapText="1"/>
    </xf>
    <xf numFmtId="0" fontId="2" fillId="0" borderId="8" xfId="0" applyFont="1" applyFill="1" applyBorder="1" applyAlignment="1">
      <alignment horizontal="left" vertical="top" wrapText="1"/>
    </xf>
    <xf numFmtId="0" fontId="30" fillId="0" borderId="12" xfId="0" applyFont="1" applyBorder="1" applyAlignment="1">
      <alignment vertical="top" wrapText="1"/>
    </xf>
    <xf numFmtId="0" fontId="30" fillId="0" borderId="15" xfId="0" applyFont="1" applyBorder="1" applyAlignment="1">
      <alignment vertical="top" wrapText="1"/>
    </xf>
    <xf numFmtId="0" fontId="30" fillId="0" borderId="13" xfId="0" applyFont="1" applyBorder="1" applyAlignment="1">
      <alignment vertical="top" wrapText="1"/>
    </xf>
    <xf numFmtId="0" fontId="37" fillId="0" borderId="9" xfId="0" applyFont="1" applyBorder="1" applyAlignment="1">
      <alignment horizontal="left" wrapText="1"/>
    </xf>
    <xf numFmtId="0" fontId="37" fillId="0" borderId="0" xfId="0" applyFont="1" applyBorder="1" applyAlignment="1">
      <alignment horizontal="left" wrapText="1"/>
    </xf>
    <xf numFmtId="0" fontId="37" fillId="0" borderId="38" xfId="0" applyFont="1" applyBorder="1" applyAlignment="1">
      <alignment horizontal="left" wrapText="1"/>
    </xf>
    <xf numFmtId="0" fontId="57" fillId="0" borderId="1" xfId="0" applyFont="1" applyFill="1" applyBorder="1" applyAlignment="1" applyProtection="1">
      <alignment horizontal="center" vertical="center" wrapText="1"/>
    </xf>
    <xf numFmtId="0" fontId="61" fillId="0" borderId="1" xfId="0" applyFont="1" applyFill="1" applyBorder="1" applyAlignment="1" applyProtection="1">
      <alignment horizontal="center" vertical="center" wrapText="1"/>
    </xf>
    <xf numFmtId="0" fontId="57" fillId="0" borderId="1" xfId="0" applyFont="1" applyBorder="1" applyAlignment="1">
      <alignment horizontal="right"/>
    </xf>
    <xf numFmtId="0" fontId="57" fillId="0" borderId="1" xfId="0" applyFont="1" applyFill="1" applyBorder="1" applyAlignment="1">
      <alignment horizontal="right"/>
    </xf>
    <xf numFmtId="0" fontId="57" fillId="0" borderId="32" xfId="0" applyFont="1" applyFill="1" applyBorder="1" applyAlignment="1">
      <alignment horizontal="right"/>
    </xf>
    <xf numFmtId="0" fontId="57" fillId="0" borderId="42" xfId="0" applyFont="1" applyFill="1" applyBorder="1" applyAlignment="1">
      <alignment horizontal="right"/>
    </xf>
    <xf numFmtId="0" fontId="57" fillId="0" borderId="41" xfId="0" applyFont="1" applyFill="1" applyBorder="1" applyAlignment="1">
      <alignment horizontal="right"/>
    </xf>
    <xf numFmtId="0" fontId="57" fillId="0" borderId="30" xfId="0" applyFont="1" applyFill="1" applyBorder="1" applyAlignment="1">
      <alignment horizontal="right"/>
    </xf>
    <xf numFmtId="0" fontId="61" fillId="14" borderId="0" xfId="0" applyFont="1" applyFill="1" applyBorder="1" applyAlignment="1">
      <alignment horizontal="center" vertical="center" wrapText="1"/>
    </xf>
    <xf numFmtId="0" fontId="41" fillId="0" borderId="9" xfId="0" applyFont="1" applyBorder="1" applyAlignment="1">
      <alignment horizontal="center"/>
    </xf>
    <xf numFmtId="0" fontId="41" fillId="0" borderId="0" xfId="0" applyFont="1" applyBorder="1" applyAlignment="1">
      <alignment horizontal="center"/>
    </xf>
    <xf numFmtId="0" fontId="41" fillId="0" borderId="0" xfId="0" applyFont="1" applyBorder="1" applyAlignment="1">
      <alignment horizontal="center" wrapText="1"/>
    </xf>
    <xf numFmtId="0" fontId="57" fillId="0" borderId="1" xfId="0" applyFont="1" applyBorder="1" applyAlignment="1">
      <alignment horizontal="left"/>
    </xf>
    <xf numFmtId="0" fontId="57" fillId="0" borderId="3" xfId="0" applyFont="1" applyBorder="1" applyAlignment="1">
      <alignment horizontal="left"/>
    </xf>
    <xf numFmtId="0" fontId="57" fillId="0" borderId="2" xfId="0" applyFont="1" applyBorder="1" applyAlignment="1">
      <alignment horizontal="left"/>
    </xf>
    <xf numFmtId="0" fontId="72" fillId="0" borderId="38" xfId="0" applyFont="1" applyBorder="1" applyAlignment="1">
      <alignment horizontal="center" vertical="top" wrapText="1"/>
    </xf>
    <xf numFmtId="0" fontId="74" fillId="0" borderId="12" xfId="0" applyFont="1" applyBorder="1" applyAlignment="1">
      <alignment horizontal="center" vertical="top" wrapText="1"/>
    </xf>
    <xf numFmtId="0" fontId="74" fillId="0" borderId="9" xfId="0" applyFont="1" applyBorder="1" applyAlignment="1">
      <alignment horizontal="center" vertical="top" wrapText="1"/>
    </xf>
    <xf numFmtId="0" fontId="63" fillId="0" borderId="21" xfId="0" applyFont="1" applyBorder="1" applyAlignment="1" applyProtection="1">
      <alignment horizontal="center" vertical="center" wrapText="1"/>
    </xf>
  </cellXfs>
  <cellStyles count="10">
    <cellStyle name="20% - Accent1" xfId="1" builtinId="30"/>
    <cellStyle name="Accent1 - 20%" xfId="2" xr:uid="{00000000-0005-0000-0000-000001000000}"/>
    <cellStyle name="Comma" xfId="9" builtinId="3"/>
    <cellStyle name="Comma 2" xfId="3" xr:uid="{00000000-0005-0000-0000-000002000000}"/>
    <cellStyle name="Currency" xfId="4" builtinId="4"/>
    <cellStyle name="Currency 2" xfId="5" xr:uid="{00000000-0005-0000-0000-000004000000}"/>
    <cellStyle name="Normal" xfId="0" builtinId="0"/>
    <cellStyle name="Normal 2" xfId="6" xr:uid="{00000000-0005-0000-0000-000006000000}"/>
    <cellStyle name="Normal 3" xfId="8" xr:uid="{27600144-6B38-45BA-8B97-FB9F6C4F7B44}"/>
    <cellStyle name="Percent 2" xfId="7"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69696"/>
      <color rgb="FFFFF2CC"/>
      <color rgb="FFFFFF66"/>
      <color rgb="FFFFCC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1</xdr:row>
          <xdr:rowOff>66675</xdr:rowOff>
        </xdr:from>
        <xdr:to>
          <xdr:col>10</xdr:col>
          <xdr:colOff>438150</xdr:colOff>
          <xdr:row>1</xdr:row>
          <xdr:rowOff>466725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4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SFA WILL NOT be converting SFA staff to FSMC staff through attrition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xdr:row>
          <xdr:rowOff>66675</xdr:rowOff>
        </xdr:from>
        <xdr:to>
          <xdr:col>10</xdr:col>
          <xdr:colOff>552450</xdr:colOff>
          <xdr:row>2</xdr:row>
          <xdr:rowOff>409575</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4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SFA will be converting staff to FSMC staff through attrition.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0</xdr:row>
          <xdr:rowOff>123825</xdr:rowOff>
        </xdr:from>
        <xdr:to>
          <xdr:col>0</xdr:col>
          <xdr:colOff>1133475</xdr:colOff>
          <xdr:row>0</xdr:row>
          <xdr:rowOff>523875</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6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0</xdr:row>
          <xdr:rowOff>180975</xdr:rowOff>
        </xdr:from>
        <xdr:to>
          <xdr:col>16</xdr:col>
          <xdr:colOff>161925</xdr:colOff>
          <xdr:row>0</xdr:row>
          <xdr:rowOff>371475</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6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SFSP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0</xdr:row>
          <xdr:rowOff>447675</xdr:rowOff>
        </xdr:from>
        <xdr:to>
          <xdr:col>16</xdr:col>
          <xdr:colOff>28575</xdr:colOff>
          <xdr:row>0</xdr:row>
          <xdr:rowOff>676275</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6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NSLP</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0</xdr:row>
          <xdr:rowOff>123825</xdr:rowOff>
        </xdr:from>
        <xdr:to>
          <xdr:col>0</xdr:col>
          <xdr:colOff>1133475</xdr:colOff>
          <xdr:row>1</xdr:row>
          <xdr:rowOff>104775</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7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C157"/>
  <sheetViews>
    <sheetView topLeftCell="A10" zoomScale="120" zoomScaleNormal="120" zoomScaleSheetLayoutView="110" workbookViewId="0">
      <selection activeCell="B18" sqref="B18"/>
    </sheetView>
  </sheetViews>
  <sheetFormatPr defaultColWidth="12.42578125" defaultRowHeight="12.75" x14ac:dyDescent="0.2"/>
  <cols>
    <col min="1" max="1" width="33" style="52" customWidth="1"/>
    <col min="2" max="2" width="74.85546875" style="52" customWidth="1"/>
    <col min="3" max="3" width="75.140625" style="27" customWidth="1"/>
  </cols>
  <sheetData>
    <row r="1" spans="1:3" ht="54.75" customHeight="1" x14ac:dyDescent="0.2">
      <c r="A1" s="73" t="s">
        <v>142</v>
      </c>
      <c r="B1" s="73" t="s">
        <v>185</v>
      </c>
      <c r="C1" s="55"/>
    </row>
    <row r="2" spans="1:3" ht="40.5" customHeight="1" x14ac:dyDescent="0.2">
      <c r="A2" s="74" t="s">
        <v>142</v>
      </c>
      <c r="B2" s="75" t="s">
        <v>178</v>
      </c>
      <c r="C2" s="55"/>
    </row>
    <row r="3" spans="1:3" ht="39.75" customHeight="1" x14ac:dyDescent="0.2">
      <c r="A3" s="74" t="s">
        <v>151</v>
      </c>
      <c r="B3" s="74" t="s">
        <v>313</v>
      </c>
      <c r="C3" s="55"/>
    </row>
    <row r="4" spans="1:3" ht="25.5" x14ac:dyDescent="0.2">
      <c r="A4" s="74" t="s">
        <v>151</v>
      </c>
      <c r="B4" s="74" t="s">
        <v>143</v>
      </c>
    </row>
    <row r="5" spans="1:3" ht="25.5" x14ac:dyDescent="0.2">
      <c r="A5" s="74" t="s">
        <v>151</v>
      </c>
      <c r="B5" s="74" t="s">
        <v>144</v>
      </c>
    </row>
    <row r="6" spans="1:3" ht="8.25" customHeight="1" x14ac:dyDescent="0.2">
      <c r="A6" s="76"/>
      <c r="B6" s="76"/>
      <c r="C6" s="56"/>
    </row>
    <row r="7" spans="1:3" ht="24.75" customHeight="1" x14ac:dyDescent="0.2">
      <c r="A7" s="74" t="s">
        <v>145</v>
      </c>
      <c r="B7" s="74" t="s">
        <v>179</v>
      </c>
    </row>
    <row r="8" spans="1:3" ht="8.25" customHeight="1" x14ac:dyDescent="0.2">
      <c r="A8" s="77"/>
      <c r="B8" s="77"/>
    </row>
    <row r="9" spans="1:3" ht="24" customHeight="1" x14ac:dyDescent="0.2">
      <c r="A9" s="74" t="s">
        <v>146</v>
      </c>
      <c r="B9" s="74" t="s">
        <v>177</v>
      </c>
    </row>
    <row r="10" spans="1:3" ht="21.75" customHeight="1" x14ac:dyDescent="0.2">
      <c r="A10" s="74" t="s">
        <v>146</v>
      </c>
      <c r="B10" s="74" t="s">
        <v>147</v>
      </c>
    </row>
    <row r="11" spans="1:3" ht="18" customHeight="1" x14ac:dyDescent="0.2">
      <c r="A11" s="74" t="s">
        <v>146</v>
      </c>
      <c r="B11" s="74" t="s">
        <v>148</v>
      </c>
    </row>
    <row r="12" spans="1:3" ht="8.25" customHeight="1" x14ac:dyDescent="0.2">
      <c r="A12" s="78"/>
      <c r="B12" s="78"/>
    </row>
    <row r="13" spans="1:3" ht="30.95" customHeight="1" x14ac:dyDescent="0.2">
      <c r="A13" s="74" t="s">
        <v>149</v>
      </c>
      <c r="B13" s="74" t="s">
        <v>180</v>
      </c>
    </row>
    <row r="14" spans="1:3" ht="6.75" customHeight="1" x14ac:dyDescent="0.2">
      <c r="A14" s="78"/>
      <c r="B14" s="78"/>
    </row>
    <row r="15" spans="1:3" ht="36" customHeight="1" x14ac:dyDescent="0.2">
      <c r="A15" s="74" t="s">
        <v>150</v>
      </c>
      <c r="B15" s="74" t="s">
        <v>314</v>
      </c>
    </row>
    <row r="16" spans="1:3" ht="6.75" customHeight="1" x14ac:dyDescent="0.2">
      <c r="A16" s="78"/>
      <c r="B16" s="78"/>
    </row>
    <row r="17" spans="1:3" ht="59.1" customHeight="1" x14ac:dyDescent="0.2">
      <c r="A17" s="74" t="s">
        <v>312</v>
      </c>
      <c r="B17" s="74" t="s">
        <v>315</v>
      </c>
    </row>
    <row r="18" spans="1:3" ht="56.1" customHeight="1" x14ac:dyDescent="0.2">
      <c r="A18" s="74" t="s">
        <v>311</v>
      </c>
      <c r="B18" s="358" t="s">
        <v>318</v>
      </c>
    </row>
    <row r="19" spans="1:3" s="81" customFormat="1" ht="6" customHeight="1" thickBot="1" x14ac:dyDescent="0.25">
      <c r="A19" s="79"/>
      <c r="B19" s="79"/>
      <c r="C19" s="80"/>
    </row>
    <row r="20" spans="1:3" ht="60" customHeight="1" x14ac:dyDescent="0.2">
      <c r="A20" s="106" t="s">
        <v>216</v>
      </c>
      <c r="B20" s="106" t="s">
        <v>316</v>
      </c>
      <c r="C20" s="63"/>
    </row>
    <row r="21" spans="1:3" ht="31.5" customHeight="1" thickBot="1" x14ac:dyDescent="0.25">
      <c r="A21" s="107" t="s">
        <v>310</v>
      </c>
      <c r="B21" s="107" t="s">
        <v>317</v>
      </c>
    </row>
    <row r="22" spans="1:3" ht="33.950000000000003" customHeight="1" x14ac:dyDescent="0.2">
      <c r="C22" s="63"/>
    </row>
    <row r="24" spans="1:3" ht="30" customHeight="1" x14ac:dyDescent="0.2">
      <c r="A24" s="53"/>
      <c r="B24" s="53"/>
      <c r="C24" s="63"/>
    </row>
    <row r="26" spans="1:3" ht="30.95" customHeight="1" x14ac:dyDescent="0.2">
      <c r="C26" s="62"/>
    </row>
    <row r="28" spans="1:3" ht="28.5" customHeight="1" x14ac:dyDescent="0.2">
      <c r="C28" s="62"/>
    </row>
    <row r="40" spans="3:3" x14ac:dyDescent="0.2">
      <c r="C40" s="52"/>
    </row>
    <row r="50" spans="1:1" ht="25.5" customHeight="1" x14ac:dyDescent="0.2"/>
    <row r="54" spans="1:1" ht="25.5" customHeight="1" x14ac:dyDescent="0.2"/>
    <row r="58" spans="1:1" x14ac:dyDescent="0.2">
      <c r="A58" s="72"/>
    </row>
    <row r="62" spans="1:1" ht="17.25" customHeight="1" x14ac:dyDescent="0.2"/>
    <row r="86" spans="1:1" ht="25.5" customHeight="1" x14ac:dyDescent="0.2"/>
    <row r="90" spans="1:1" x14ac:dyDescent="0.2">
      <c r="A90" s="72"/>
    </row>
    <row r="123" ht="25.5" customHeight="1" x14ac:dyDescent="0.2"/>
    <row r="125" ht="25.5" customHeight="1" x14ac:dyDescent="0.2"/>
    <row r="131" spans="1:1" x14ac:dyDescent="0.2">
      <c r="A131" s="72"/>
    </row>
    <row r="143" spans="1:1" x14ac:dyDescent="0.2">
      <c r="A143" s="72"/>
    </row>
    <row r="157" spans="1:3" x14ac:dyDescent="0.2">
      <c r="A157" s="72"/>
      <c r="B157" s="72"/>
      <c r="C157" s="54"/>
    </row>
  </sheetData>
  <sheetProtection algorithmName="SHA-512" hashValue="fUJ/vApw3wgIQUP72JJNLCIuEvT1ruR4ZCNsnlOMmyymODZURo2n9tIfHrXnijyVi2UKAni2r9pYcwCg3BXJ3g==" saltValue="mHdCDFVoeQr7Ej4aSpMZmA==" spinCount="100000" sheet="1" formatColumns="0"/>
  <phoneticPr fontId="16" type="noConversion"/>
  <printOptions horizontalCentered="1"/>
  <pageMargins left="0.25" right="0.25" top="0.75" bottom="0.75" header="0.3" footer="0.3"/>
  <pageSetup scale="96" orientation="portrait" r:id="rId1"/>
  <headerFooter alignWithMargins="0">
    <oddHeader>&amp;CNJ Work Book for FSMC - RFP&amp;R&amp;"Times New Roman,Bold Italic"Form 372
November 2020</oddHeader>
    <oddFooter>&amp;L&amp;"Times New Roman,Regular"&amp;11&amp;A&amp;C&amp;"Times New Roman,Regular"&amp;11Page &amp;P of &amp;N</oddFooter>
  </headerFooter>
  <rowBreaks count="3" manualBreakCount="3">
    <brk id="57" max="16383" man="1"/>
    <brk id="108" max="16383" man="1"/>
    <brk id="13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5C57C-BA80-49AC-ACF6-AC6FF8A9C95A}">
  <dimension ref="A1:B51"/>
  <sheetViews>
    <sheetView topLeftCell="A19" workbookViewId="0">
      <selection activeCell="B9" sqref="B9"/>
    </sheetView>
  </sheetViews>
  <sheetFormatPr defaultRowHeight="12.75" x14ac:dyDescent="0.2"/>
  <cols>
    <col min="1" max="1" width="21.5703125" customWidth="1"/>
    <col min="2" max="2" width="17.7109375" customWidth="1"/>
  </cols>
  <sheetData>
    <row r="1" spans="1:2" ht="16.5" x14ac:dyDescent="0.3">
      <c r="A1" s="530"/>
      <c r="B1" s="256"/>
    </row>
    <row r="2" spans="1:2" ht="16.5" x14ac:dyDescent="0.3">
      <c r="A2" s="530"/>
      <c r="B2" s="257"/>
    </row>
    <row r="3" spans="1:2" ht="16.5" x14ac:dyDescent="0.3">
      <c r="A3" s="530"/>
      <c r="B3" s="257"/>
    </row>
    <row r="4" spans="1:2" ht="30.95" customHeight="1" x14ac:dyDescent="0.3">
      <c r="A4" s="258" t="s">
        <v>137</v>
      </c>
      <c r="B4" s="279" t="str">
        <f>'a. Historical Meal Counts_Sales'!A3</f>
        <v>WILDWOOD BD OF ED</v>
      </c>
    </row>
    <row r="5" spans="1:2" ht="16.5" x14ac:dyDescent="0.3">
      <c r="A5" s="258"/>
      <c r="B5" s="385"/>
    </row>
    <row r="6" spans="1:2" ht="16.5" x14ac:dyDescent="0.3">
      <c r="A6" s="258"/>
      <c r="B6" s="386"/>
    </row>
    <row r="7" spans="1:2" ht="16.5" x14ac:dyDescent="0.3">
      <c r="A7" s="258"/>
      <c r="B7" s="386"/>
    </row>
    <row r="8" spans="1:2" ht="16.5" x14ac:dyDescent="0.3">
      <c r="A8" s="259" t="s">
        <v>238</v>
      </c>
      <c r="B8" s="386"/>
    </row>
    <row r="9" spans="1:2" ht="16.5" x14ac:dyDescent="0.3">
      <c r="A9" s="260" t="s">
        <v>156</v>
      </c>
      <c r="B9" s="261">
        <f>'h. Projected Meal Counts'!C14</f>
        <v>123514</v>
      </c>
    </row>
    <row r="10" spans="1:2" ht="16.5" x14ac:dyDescent="0.3">
      <c r="A10" s="260" t="s">
        <v>239</v>
      </c>
      <c r="B10" s="261">
        <f>'h. Projected Meal Counts'!C24</f>
        <v>202220</v>
      </c>
    </row>
    <row r="11" spans="1:2" ht="16.5" x14ac:dyDescent="0.3">
      <c r="A11" s="260" t="s">
        <v>240</v>
      </c>
      <c r="B11" s="261">
        <f>'h. Projected Meal Counts'!C30</f>
        <v>47824</v>
      </c>
    </row>
    <row r="12" spans="1:2" ht="16.5" x14ac:dyDescent="0.3">
      <c r="A12" s="260" t="s">
        <v>241</v>
      </c>
      <c r="B12" s="262">
        <f>'h. Projected Meal Counts'!I37</f>
        <v>19423</v>
      </c>
    </row>
    <row r="13" spans="1:2" ht="16.5" x14ac:dyDescent="0.3">
      <c r="A13" s="260" t="s">
        <v>242</v>
      </c>
      <c r="B13" s="263">
        <f>'h. Projected Meal Counts'!C37</f>
        <v>4743.1013431013434</v>
      </c>
    </row>
    <row r="14" spans="1:2" ht="16.5" x14ac:dyDescent="0.3">
      <c r="A14" s="260" t="s">
        <v>243</v>
      </c>
      <c r="B14" s="264">
        <f>B9+B10+B11+B13</f>
        <v>378301.10134310136</v>
      </c>
    </row>
    <row r="15" spans="1:2" ht="16.5" x14ac:dyDescent="0.3">
      <c r="A15" s="258"/>
      <c r="B15" s="257"/>
    </row>
    <row r="16" spans="1:2" ht="16.5" x14ac:dyDescent="0.3">
      <c r="A16" s="265" t="s">
        <v>244</v>
      </c>
      <c r="B16" s="266">
        <f>'h. Projected Meal Counts'!C50</f>
        <v>0</v>
      </c>
    </row>
    <row r="17" spans="1:2" ht="16.5" x14ac:dyDescent="0.3">
      <c r="A17" s="265" t="s">
        <v>245</v>
      </c>
      <c r="B17" s="266">
        <f>'h. Projected Meal Counts'!C51</f>
        <v>0</v>
      </c>
    </row>
    <row r="18" spans="1:2" ht="16.5" x14ac:dyDescent="0.3">
      <c r="A18" s="265" t="s">
        <v>246</v>
      </c>
      <c r="B18" s="266">
        <f>'h. Projected Meal Counts'!C52</f>
        <v>17550</v>
      </c>
    </row>
    <row r="19" spans="1:2" ht="16.5" x14ac:dyDescent="0.3">
      <c r="A19" s="265" t="s">
        <v>247</v>
      </c>
      <c r="B19" s="266">
        <f>'h. Projected Meal Counts'!C53</f>
        <v>0</v>
      </c>
    </row>
    <row r="20" spans="1:2" ht="16.5" x14ac:dyDescent="0.3">
      <c r="A20" s="265" t="s">
        <v>248</v>
      </c>
      <c r="B20" s="267">
        <f>SUM(B16:B19)</f>
        <v>17550</v>
      </c>
    </row>
    <row r="21" spans="1:2" ht="16.5" x14ac:dyDescent="0.3">
      <c r="A21" s="258"/>
      <c r="B21" s="257"/>
    </row>
    <row r="22" spans="1:2" ht="16.5" x14ac:dyDescent="0.3">
      <c r="A22" s="268" t="s">
        <v>249</v>
      </c>
      <c r="B22" s="263">
        <f>'h. Projected Meal Counts'!C44</f>
        <v>0</v>
      </c>
    </row>
    <row r="23" spans="1:2" ht="16.5" x14ac:dyDescent="0.3">
      <c r="A23" s="268" t="s">
        <v>250</v>
      </c>
      <c r="B23" s="263">
        <f>'h. Projected Meal Counts'!C45</f>
        <v>3000</v>
      </c>
    </row>
    <row r="24" spans="1:2" ht="16.5" x14ac:dyDescent="0.3">
      <c r="A24" s="268" t="s">
        <v>251</v>
      </c>
      <c r="B24" s="263">
        <f>'h. Projected Meal Counts'!C47</f>
        <v>0</v>
      </c>
    </row>
    <row r="25" spans="1:2" ht="16.5" x14ac:dyDescent="0.3">
      <c r="A25" s="268" t="s">
        <v>252</v>
      </c>
      <c r="B25" s="263">
        <f>'h. Projected Meal Counts'!C46</f>
        <v>0</v>
      </c>
    </row>
    <row r="26" spans="1:2" ht="16.5" x14ac:dyDescent="0.3">
      <c r="A26" s="268" t="s">
        <v>253</v>
      </c>
      <c r="B26" s="269">
        <f>SUM(B22:B25)</f>
        <v>3000</v>
      </c>
    </row>
    <row r="27" spans="1:2" ht="16.5" x14ac:dyDescent="0.3">
      <c r="A27" s="258"/>
      <c r="B27" s="257"/>
    </row>
    <row r="28" spans="1:2" ht="16.5" x14ac:dyDescent="0.3">
      <c r="A28" s="270" t="s">
        <v>254</v>
      </c>
      <c r="B28" s="262">
        <f>'h. Projected Meal Counts'!I38</f>
        <v>108000</v>
      </c>
    </row>
    <row r="29" spans="1:2" ht="16.5" x14ac:dyDescent="0.3">
      <c r="A29" s="270" t="s">
        <v>255</v>
      </c>
      <c r="B29" s="262">
        <f>'h. Projected Meal Counts'!I39</f>
        <v>1620</v>
      </c>
    </row>
    <row r="30" spans="1:2" ht="16.5" x14ac:dyDescent="0.3">
      <c r="A30" s="258"/>
      <c r="B30" s="271"/>
    </row>
    <row r="31" spans="1:2" ht="16.5" x14ac:dyDescent="0.3">
      <c r="A31" s="258" t="s">
        <v>256</v>
      </c>
      <c r="B31" s="264">
        <f>B14+B20+B26</f>
        <v>398851.10134310136</v>
      </c>
    </row>
    <row r="32" spans="1:2" ht="16.5" x14ac:dyDescent="0.3">
      <c r="A32" s="258"/>
      <c r="B32" s="257"/>
    </row>
    <row r="33" spans="1:2" ht="16.5" x14ac:dyDescent="0.3">
      <c r="A33" s="259" t="s">
        <v>257</v>
      </c>
      <c r="B33" s="257"/>
    </row>
    <row r="34" spans="1:2" ht="16.5" x14ac:dyDescent="0.3">
      <c r="A34" s="258" t="s">
        <v>258</v>
      </c>
      <c r="B34" s="272">
        <f>'h. Projected Meal Counts'!I40</f>
        <v>129043</v>
      </c>
    </row>
    <row r="35" spans="1:2" ht="16.5" x14ac:dyDescent="0.3">
      <c r="A35" s="258" t="s">
        <v>259</v>
      </c>
      <c r="B35" s="272">
        <f>'h. Projected Meal Counts'!K56</f>
        <v>1037748.67</v>
      </c>
    </row>
    <row r="36" spans="1:2" ht="16.5" x14ac:dyDescent="0.3">
      <c r="A36" s="258" t="s">
        <v>273</v>
      </c>
      <c r="B36" s="272">
        <f>'h. Projected Meal Counts'!I42</f>
        <v>0</v>
      </c>
    </row>
    <row r="37" spans="1:2" ht="16.5" x14ac:dyDescent="0.3">
      <c r="A37" s="258" t="s">
        <v>260</v>
      </c>
      <c r="B37" s="273">
        <f>B34+B35+B36</f>
        <v>1166791.67</v>
      </c>
    </row>
    <row r="38" spans="1:2" ht="16.5" x14ac:dyDescent="0.3">
      <c r="A38" s="258"/>
      <c r="B38" s="386"/>
    </row>
    <row r="39" spans="1:2" ht="16.5" x14ac:dyDescent="0.3">
      <c r="A39" s="259" t="s">
        <v>261</v>
      </c>
      <c r="B39" s="386"/>
    </row>
    <row r="40" spans="1:2" ht="16.5" x14ac:dyDescent="0.3">
      <c r="A40" s="258" t="s">
        <v>262</v>
      </c>
      <c r="B40" s="387"/>
    </row>
    <row r="41" spans="1:2" ht="16.5" x14ac:dyDescent="0.3">
      <c r="A41" s="258" t="s">
        <v>263</v>
      </c>
      <c r="B41" s="387"/>
    </row>
    <row r="42" spans="1:2" ht="16.5" x14ac:dyDescent="0.3">
      <c r="A42" s="258" t="s">
        <v>264</v>
      </c>
      <c r="B42" s="387"/>
    </row>
    <row r="43" spans="1:2" ht="16.5" x14ac:dyDescent="0.3">
      <c r="A43" s="258" t="s">
        <v>265</v>
      </c>
      <c r="B43" s="387"/>
    </row>
    <row r="44" spans="1:2" ht="16.5" x14ac:dyDescent="0.3">
      <c r="A44" s="258" t="s">
        <v>266</v>
      </c>
      <c r="B44" s="387"/>
    </row>
    <row r="45" spans="1:2" ht="16.5" x14ac:dyDescent="0.3">
      <c r="A45" s="258" t="s">
        <v>267</v>
      </c>
      <c r="B45" s="273">
        <v>0</v>
      </c>
    </row>
    <row r="46" spans="1:2" ht="16.5" x14ac:dyDescent="0.3">
      <c r="A46" s="258"/>
      <c r="B46" s="257"/>
    </row>
    <row r="47" spans="1:2" ht="16.5" x14ac:dyDescent="0.3">
      <c r="A47" s="258" t="s">
        <v>268</v>
      </c>
      <c r="B47" s="274">
        <f>B37-B45</f>
        <v>1166791.67</v>
      </c>
    </row>
    <row r="48" spans="1:2" ht="33" x14ac:dyDescent="0.3">
      <c r="A48" s="275" t="s">
        <v>269</v>
      </c>
      <c r="B48" s="276">
        <v>0</v>
      </c>
    </row>
    <row r="49" spans="1:2" ht="49.5" x14ac:dyDescent="0.3">
      <c r="A49" s="275" t="s">
        <v>270</v>
      </c>
      <c r="B49" s="274">
        <v>0</v>
      </c>
    </row>
    <row r="50" spans="1:2" ht="16.5" x14ac:dyDescent="0.3">
      <c r="A50" s="258"/>
      <c r="B50" s="257"/>
    </row>
    <row r="51" spans="1:2" ht="17.25" thickBot="1" x14ac:dyDescent="0.35">
      <c r="A51" s="277" t="s">
        <v>271</v>
      </c>
      <c r="B51" s="278">
        <v>0</v>
      </c>
    </row>
  </sheetData>
  <sheetProtection algorithmName="SHA-512" hashValue="rlkXrUPTZSW0jp2+GnK6FwlP27S4AY0OevI3diTsYshoQCdNWp0MDdRFIiiUzecgKF0lqUPOHL1hgl8hVsyqRg==" saltValue="8fgQ8XKEuovlgOdqDufxgw==" spinCount="100000" sheet="1" objects="1" scenarios="1"/>
  <mergeCells count="1">
    <mergeCell ref="A1:A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DAD53-0AAA-40D5-9D13-092445400BE6}">
  <dimension ref="A1:B65"/>
  <sheetViews>
    <sheetView workbookViewId="0">
      <selection activeCell="B9" sqref="B9"/>
    </sheetView>
  </sheetViews>
  <sheetFormatPr defaultRowHeight="12.75" x14ac:dyDescent="0.2"/>
  <cols>
    <col min="1" max="1" width="23.140625" customWidth="1"/>
    <col min="2" max="2" width="18.140625" customWidth="1"/>
  </cols>
  <sheetData>
    <row r="1" spans="1:2" ht="16.5" x14ac:dyDescent="0.3">
      <c r="A1" s="531"/>
      <c r="B1" s="388"/>
    </row>
    <row r="2" spans="1:2" ht="16.5" x14ac:dyDescent="0.3">
      <c r="A2" s="532"/>
      <c r="B2" s="389"/>
    </row>
    <row r="3" spans="1:2" ht="16.5" x14ac:dyDescent="0.3">
      <c r="A3" s="532"/>
      <c r="B3" s="389"/>
    </row>
    <row r="4" spans="1:2" ht="30" customHeight="1" x14ac:dyDescent="0.3">
      <c r="A4" s="321" t="s">
        <v>137</v>
      </c>
      <c r="B4" s="341" t="str">
        <f>'a. Historical Meal Counts_Sales'!A3</f>
        <v>WILDWOOD BD OF ED</v>
      </c>
    </row>
    <row r="5" spans="1:2" ht="16.5" x14ac:dyDescent="0.3">
      <c r="A5" s="321"/>
      <c r="B5" s="390"/>
    </row>
    <row r="6" spans="1:2" ht="16.5" x14ac:dyDescent="0.3">
      <c r="A6" s="321"/>
      <c r="B6" s="389"/>
    </row>
    <row r="7" spans="1:2" ht="16.5" x14ac:dyDescent="0.3">
      <c r="A7" s="321"/>
      <c r="B7" s="389"/>
    </row>
    <row r="8" spans="1:2" ht="16.5" x14ac:dyDescent="0.3">
      <c r="A8" s="322" t="s">
        <v>238</v>
      </c>
      <c r="B8" s="389"/>
    </row>
    <row r="9" spans="1:2" ht="16.5" x14ac:dyDescent="0.3">
      <c r="A9" s="323" t="s">
        <v>156</v>
      </c>
      <c r="B9" s="324">
        <f>'h. Projected Meal Counts'!C14</f>
        <v>123514</v>
      </c>
    </row>
    <row r="10" spans="1:2" ht="16.5" x14ac:dyDescent="0.3">
      <c r="A10" s="323" t="s">
        <v>239</v>
      </c>
      <c r="B10" s="324">
        <f>'h. Projected Meal Counts'!C24</f>
        <v>202220</v>
      </c>
    </row>
    <row r="11" spans="1:2" ht="16.5" x14ac:dyDescent="0.3">
      <c r="A11" s="323" t="s">
        <v>240</v>
      </c>
      <c r="B11" s="324">
        <f>'h. Projected Meal Counts'!C30</f>
        <v>47824</v>
      </c>
    </row>
    <row r="12" spans="1:2" ht="16.5" x14ac:dyDescent="0.3">
      <c r="A12" s="323" t="s">
        <v>241</v>
      </c>
      <c r="B12" s="325">
        <f>'h. Projected Meal Counts'!I37</f>
        <v>19423</v>
      </c>
    </row>
    <row r="13" spans="1:2" ht="16.5" x14ac:dyDescent="0.3">
      <c r="A13" s="323" t="s">
        <v>242</v>
      </c>
      <c r="B13" s="326">
        <f>'h. Projected Meal Counts'!C37</f>
        <v>4743.1013431013434</v>
      </c>
    </row>
    <row r="14" spans="1:2" ht="16.5" x14ac:dyDescent="0.3">
      <c r="A14" s="323" t="s">
        <v>243</v>
      </c>
      <c r="B14" s="324">
        <f>B9+B10+B11+B13</f>
        <v>378301.10134310136</v>
      </c>
    </row>
    <row r="15" spans="1:2" ht="16.5" x14ac:dyDescent="0.3">
      <c r="A15" s="321"/>
      <c r="B15" s="320"/>
    </row>
    <row r="16" spans="1:2" ht="16.5" x14ac:dyDescent="0.3">
      <c r="A16" s="327" t="s">
        <v>244</v>
      </c>
      <c r="B16" s="326">
        <f>'h. Projected Meal Counts'!C50</f>
        <v>0</v>
      </c>
    </row>
    <row r="17" spans="1:2" ht="16.5" x14ac:dyDescent="0.3">
      <c r="A17" s="327" t="s">
        <v>245</v>
      </c>
      <c r="B17" s="326">
        <f>'h. Projected Meal Counts'!C51</f>
        <v>0</v>
      </c>
    </row>
    <row r="18" spans="1:2" ht="16.5" x14ac:dyDescent="0.3">
      <c r="A18" s="327" t="s">
        <v>246</v>
      </c>
      <c r="B18" s="326">
        <f>'h. Projected Meal Counts'!C52</f>
        <v>17550</v>
      </c>
    </row>
    <row r="19" spans="1:2" ht="16.5" x14ac:dyDescent="0.3">
      <c r="A19" s="327" t="s">
        <v>247</v>
      </c>
      <c r="B19" s="326">
        <f>'h. Projected Meal Counts'!C53</f>
        <v>0</v>
      </c>
    </row>
    <row r="20" spans="1:2" ht="16.5" x14ac:dyDescent="0.3">
      <c r="A20" s="327" t="s">
        <v>248</v>
      </c>
      <c r="B20" s="326">
        <f>SUM(B16:B19)</f>
        <v>17550</v>
      </c>
    </row>
    <row r="21" spans="1:2" ht="16.5" x14ac:dyDescent="0.3">
      <c r="A21" s="321"/>
      <c r="B21" s="320"/>
    </row>
    <row r="22" spans="1:2" ht="16.5" x14ac:dyDescent="0.3">
      <c r="A22" s="328" t="s">
        <v>249</v>
      </c>
      <c r="B22" s="326">
        <f>'h. Projected Meal Counts'!C44</f>
        <v>0</v>
      </c>
    </row>
    <row r="23" spans="1:2" ht="16.5" x14ac:dyDescent="0.3">
      <c r="A23" s="328" t="s">
        <v>250</v>
      </c>
      <c r="B23" s="326">
        <f>'h. Projected Meal Counts'!C45</f>
        <v>3000</v>
      </c>
    </row>
    <row r="24" spans="1:2" ht="16.5" x14ac:dyDescent="0.3">
      <c r="A24" s="328" t="s">
        <v>251</v>
      </c>
      <c r="B24" s="326">
        <f>'h. Projected Meal Counts'!C47</f>
        <v>0</v>
      </c>
    </row>
    <row r="25" spans="1:2" ht="16.5" x14ac:dyDescent="0.3">
      <c r="A25" s="328" t="s">
        <v>252</v>
      </c>
      <c r="B25" s="326">
        <f>'h. Projected Meal Counts'!C46</f>
        <v>0</v>
      </c>
    </row>
    <row r="26" spans="1:2" ht="16.5" x14ac:dyDescent="0.3">
      <c r="A26" s="328" t="s">
        <v>253</v>
      </c>
      <c r="B26" s="326">
        <f>SUM(B22:B25)</f>
        <v>3000</v>
      </c>
    </row>
    <row r="27" spans="1:2" ht="16.5" x14ac:dyDescent="0.3">
      <c r="A27" s="321"/>
      <c r="B27" s="329"/>
    </row>
    <row r="28" spans="1:2" ht="16.5" x14ac:dyDescent="0.3">
      <c r="A28" s="330" t="s">
        <v>256</v>
      </c>
      <c r="B28" s="324">
        <f>B14+B20+B26</f>
        <v>398851.10134310136</v>
      </c>
    </row>
    <row r="29" spans="1:2" ht="16.5" x14ac:dyDescent="0.3">
      <c r="A29" s="321"/>
      <c r="B29" s="320"/>
    </row>
    <row r="30" spans="1:2" ht="16.5" x14ac:dyDescent="0.3">
      <c r="A30" s="331" t="s">
        <v>257</v>
      </c>
      <c r="B30" s="320"/>
    </row>
    <row r="31" spans="1:2" ht="16.5" x14ac:dyDescent="0.3">
      <c r="A31" s="330" t="s">
        <v>258</v>
      </c>
      <c r="B31" s="325">
        <f>'h. Projected Meal Counts'!I40</f>
        <v>129043</v>
      </c>
    </row>
    <row r="32" spans="1:2" ht="16.5" x14ac:dyDescent="0.3">
      <c r="A32" s="330" t="s">
        <v>287</v>
      </c>
      <c r="B32" s="325">
        <f>'h. Projected Meal Counts'!I42</f>
        <v>0</v>
      </c>
    </row>
    <row r="33" spans="1:2" ht="16.5" x14ac:dyDescent="0.3">
      <c r="A33" s="330" t="s">
        <v>259</v>
      </c>
      <c r="B33" s="325">
        <f>'h. Projected Meal Counts'!K56</f>
        <v>1037748.67</v>
      </c>
    </row>
    <row r="34" spans="1:2" ht="16.5" x14ac:dyDescent="0.3">
      <c r="A34" s="330" t="s">
        <v>260</v>
      </c>
      <c r="B34" s="325">
        <f>B31+B32+B33</f>
        <v>1166791.67</v>
      </c>
    </row>
    <row r="35" spans="1:2" ht="16.5" x14ac:dyDescent="0.3">
      <c r="A35" s="321"/>
      <c r="B35" s="320"/>
    </row>
    <row r="36" spans="1:2" ht="16.5" x14ac:dyDescent="0.3">
      <c r="A36" s="322" t="s">
        <v>288</v>
      </c>
      <c r="B36" s="320"/>
    </row>
    <row r="37" spans="1:2" ht="16.5" x14ac:dyDescent="0.3">
      <c r="A37" s="323" t="s">
        <v>168</v>
      </c>
      <c r="B37" s="391">
        <v>0</v>
      </c>
    </row>
    <row r="38" spans="1:2" ht="16.5" x14ac:dyDescent="0.3">
      <c r="A38" s="323" t="s">
        <v>289</v>
      </c>
      <c r="B38" s="391">
        <v>0</v>
      </c>
    </row>
    <row r="39" spans="1:2" ht="16.5" x14ac:dyDescent="0.3">
      <c r="A39" s="323" t="s">
        <v>237</v>
      </c>
      <c r="B39" s="391">
        <v>0</v>
      </c>
    </row>
    <row r="40" spans="1:2" ht="16.5" x14ac:dyDescent="0.3">
      <c r="A40" s="323" t="s">
        <v>290</v>
      </c>
      <c r="B40" s="391">
        <v>0</v>
      </c>
    </row>
    <row r="41" spans="1:2" ht="16.5" x14ac:dyDescent="0.3">
      <c r="A41" s="323" t="s">
        <v>291</v>
      </c>
      <c r="B41" s="325">
        <f>SUM(B37:B40)</f>
        <v>0</v>
      </c>
    </row>
    <row r="42" spans="1:2" ht="16.5" x14ac:dyDescent="0.3">
      <c r="A42" s="321"/>
      <c r="B42" s="332"/>
    </row>
    <row r="43" spans="1:2" ht="16.5" x14ac:dyDescent="0.3">
      <c r="A43" s="327" t="s">
        <v>168</v>
      </c>
      <c r="B43" s="391">
        <v>0</v>
      </c>
    </row>
    <row r="44" spans="1:2" ht="16.5" x14ac:dyDescent="0.3">
      <c r="A44" s="327" t="s">
        <v>289</v>
      </c>
      <c r="B44" s="391">
        <v>0</v>
      </c>
    </row>
    <row r="45" spans="1:2" ht="16.5" x14ac:dyDescent="0.3">
      <c r="A45" s="327" t="s">
        <v>292</v>
      </c>
      <c r="B45" s="391">
        <v>0</v>
      </c>
    </row>
    <row r="46" spans="1:2" ht="16.5" x14ac:dyDescent="0.3">
      <c r="A46" s="327" t="s">
        <v>293</v>
      </c>
      <c r="B46" s="325">
        <f>SUM(B43:B45)</f>
        <v>0</v>
      </c>
    </row>
    <row r="47" spans="1:2" ht="16.5" x14ac:dyDescent="0.3">
      <c r="A47" s="321"/>
      <c r="B47" s="332"/>
    </row>
    <row r="48" spans="1:2" ht="16.5" x14ac:dyDescent="0.3">
      <c r="A48" s="328" t="s">
        <v>168</v>
      </c>
      <c r="B48" s="391">
        <v>0</v>
      </c>
    </row>
    <row r="49" spans="1:2" ht="16.5" x14ac:dyDescent="0.3">
      <c r="A49" s="328" t="s">
        <v>289</v>
      </c>
      <c r="B49" s="391">
        <v>0</v>
      </c>
    </row>
    <row r="50" spans="1:2" ht="16.5" x14ac:dyDescent="0.3">
      <c r="A50" s="328" t="s">
        <v>292</v>
      </c>
      <c r="B50" s="391">
        <v>0</v>
      </c>
    </row>
    <row r="51" spans="1:2" ht="16.5" x14ac:dyDescent="0.3">
      <c r="A51" s="328" t="s">
        <v>294</v>
      </c>
      <c r="B51" s="325">
        <f>SUM(B48:B50)</f>
        <v>0</v>
      </c>
    </row>
    <row r="52" spans="1:2" ht="16.5" x14ac:dyDescent="0.3">
      <c r="A52" s="321"/>
      <c r="B52" s="332"/>
    </row>
    <row r="53" spans="1:2" ht="16.5" x14ac:dyDescent="0.3">
      <c r="A53" s="333" t="s">
        <v>295</v>
      </c>
      <c r="B53" s="391">
        <v>0</v>
      </c>
    </row>
    <row r="54" spans="1:2" ht="16.5" x14ac:dyDescent="0.3">
      <c r="A54" s="333" t="s">
        <v>296</v>
      </c>
      <c r="B54" s="391">
        <v>0</v>
      </c>
    </row>
    <row r="55" spans="1:2" ht="16.5" x14ac:dyDescent="0.3">
      <c r="A55" s="333" t="s">
        <v>297</v>
      </c>
      <c r="B55" s="391">
        <v>0</v>
      </c>
    </row>
    <row r="56" spans="1:2" ht="16.5" x14ac:dyDescent="0.3">
      <c r="A56" s="333" t="s">
        <v>298</v>
      </c>
      <c r="B56" s="391">
        <v>0</v>
      </c>
    </row>
    <row r="57" spans="1:2" ht="16.5" x14ac:dyDescent="0.3">
      <c r="A57" s="333" t="s">
        <v>299</v>
      </c>
      <c r="B57" s="391">
        <v>0</v>
      </c>
    </row>
    <row r="58" spans="1:2" ht="16.5" x14ac:dyDescent="0.3">
      <c r="A58" s="333" t="s">
        <v>300</v>
      </c>
      <c r="B58" s="392">
        <f>SUM(B53:B57)</f>
        <v>0</v>
      </c>
    </row>
    <row r="59" spans="1:2" ht="16.5" x14ac:dyDescent="0.3">
      <c r="A59" s="334"/>
      <c r="B59" s="320"/>
    </row>
    <row r="60" spans="1:2" ht="16.5" x14ac:dyDescent="0.3">
      <c r="A60" s="330" t="s">
        <v>301</v>
      </c>
      <c r="B60" s="325">
        <f>B41+B46+B51+B58</f>
        <v>0</v>
      </c>
    </row>
    <row r="61" spans="1:2" ht="16.5" x14ac:dyDescent="0.3">
      <c r="A61" s="335" t="s">
        <v>302</v>
      </c>
      <c r="B61" s="336">
        <f>B34-B60</f>
        <v>1166791.67</v>
      </c>
    </row>
    <row r="62" spans="1:2" ht="29.1" customHeight="1" x14ac:dyDescent="0.3">
      <c r="A62" s="337" t="s">
        <v>303</v>
      </c>
      <c r="B62" s="391">
        <v>0</v>
      </c>
    </row>
    <row r="63" spans="1:2" ht="29.1" customHeight="1" x14ac:dyDescent="0.3">
      <c r="A63" s="338" t="s">
        <v>304</v>
      </c>
      <c r="B63" s="336">
        <f>B62+B61</f>
        <v>1166791.67</v>
      </c>
    </row>
    <row r="64" spans="1:2" ht="29.1" customHeight="1" x14ac:dyDescent="0.3">
      <c r="A64" s="338" t="s">
        <v>305</v>
      </c>
      <c r="B64" s="391">
        <v>0</v>
      </c>
    </row>
    <row r="65" spans="1:2" ht="32.450000000000003" customHeight="1" thickBot="1" x14ac:dyDescent="0.35">
      <c r="A65" s="339" t="s">
        <v>306</v>
      </c>
      <c r="B65" s="340">
        <f>B63-B64</f>
        <v>1166791.67</v>
      </c>
    </row>
  </sheetData>
  <sheetProtection algorithmName="SHA-512" hashValue="C3v3TE5XrH+xGXGAyFU00SwG7WvoOZeOWpQ9TiGu/3FdEg016BPGLj1VbUYrk16V4DrmA2NGxpTKV4ZYaqsR2Q==" saltValue="cMGmgsvtQ50dvINJXzAoCA==" spinCount="100000" sheet="1" objects="1" scenarios="1"/>
  <mergeCells count="1">
    <mergeCell ref="A1:A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1:AS52"/>
  <sheetViews>
    <sheetView view="pageBreakPreview" topLeftCell="P1" zoomScaleNormal="100" zoomScaleSheetLayoutView="100" workbookViewId="0">
      <selection activeCell="Z9" sqref="Z9"/>
    </sheetView>
  </sheetViews>
  <sheetFormatPr defaultColWidth="11.42578125" defaultRowHeight="12.75" x14ac:dyDescent="0.2"/>
  <cols>
    <col min="1" max="1" width="35.140625" style="27" customWidth="1"/>
    <col min="2" max="2" width="47.42578125" style="27" customWidth="1"/>
    <col min="3" max="3" width="7.42578125" customWidth="1"/>
    <col min="4" max="4" width="5.5703125" customWidth="1"/>
    <col min="5" max="5" width="7.5703125" customWidth="1"/>
    <col min="6" max="6" width="7.140625" customWidth="1"/>
    <col min="7" max="7" width="7.85546875" customWidth="1"/>
    <col min="8" max="8" width="9.42578125" customWidth="1"/>
    <col min="9" max="9" width="7.5703125" customWidth="1"/>
    <col min="10" max="10" width="9.42578125" customWidth="1"/>
    <col min="11" max="11" width="6.140625" customWidth="1"/>
    <col min="12" max="12" width="6.5703125" customWidth="1"/>
    <col min="13" max="13" width="8.140625" customWidth="1"/>
    <col min="14" max="14" width="9" customWidth="1"/>
    <col min="15" max="15" width="8.140625" customWidth="1"/>
    <col min="16" max="16" width="9.42578125" customWidth="1"/>
    <col min="17" max="17" width="5.5703125" customWidth="1"/>
    <col min="18" max="18" width="7.42578125" customWidth="1"/>
    <col min="19" max="19" width="6.42578125" customWidth="1"/>
    <col min="20" max="20" width="9.42578125" customWidth="1"/>
    <col min="21" max="21" width="6.5703125" customWidth="1"/>
    <col min="22" max="22" width="7.42578125" style="67" customWidth="1"/>
    <col min="23" max="23" width="6" customWidth="1"/>
    <col min="24" max="24" width="5.42578125" customWidth="1"/>
    <col min="25" max="25" width="5.5703125" customWidth="1"/>
    <col min="26" max="26" width="11.140625" customWidth="1"/>
    <col min="27" max="27" width="7.42578125" customWidth="1"/>
    <col min="28" max="28" width="7.140625" customWidth="1"/>
    <col min="29" max="29" width="10.5703125" customWidth="1"/>
    <col min="30" max="30" width="6.42578125" customWidth="1"/>
    <col min="31" max="31" width="10.140625" customWidth="1"/>
    <col min="32" max="32" width="5.5703125" customWidth="1"/>
    <col min="33" max="33" width="11.140625" customWidth="1"/>
    <col min="34" max="34" width="5.85546875" customWidth="1"/>
    <col min="35" max="35" width="9.42578125" customWidth="1"/>
    <col min="36" max="36" width="5.85546875" customWidth="1"/>
    <col min="38" max="38" width="5" customWidth="1"/>
    <col min="40" max="40" width="10" customWidth="1"/>
    <col min="41" max="41" width="9.85546875" customWidth="1"/>
    <col min="42" max="42" width="10.85546875" customWidth="1"/>
    <col min="43" max="43" width="10.5703125" customWidth="1"/>
    <col min="44" max="44" width="11.5703125" customWidth="1"/>
    <col min="235" max="235" width="14" customWidth="1"/>
    <col min="236" max="236" width="15" customWidth="1"/>
    <col min="237" max="239" width="7.85546875" customWidth="1"/>
    <col min="240" max="240" width="2" customWidth="1"/>
    <col min="241" max="242" width="7.42578125" customWidth="1"/>
    <col min="243" max="244" width="9.42578125" customWidth="1"/>
    <col min="245" max="245" width="6.140625" customWidth="1"/>
    <col min="246" max="246" width="6.5703125" customWidth="1"/>
    <col min="247" max="247" width="1.5703125" customWidth="1"/>
    <col min="248" max="248" width="8.140625" customWidth="1"/>
    <col min="249" max="249" width="7" customWidth="1"/>
    <col min="250" max="250" width="9" customWidth="1"/>
    <col min="251" max="251" width="8.140625" customWidth="1"/>
    <col min="252" max="252" width="9.42578125" customWidth="1"/>
    <col min="253" max="254" width="5.5703125" customWidth="1"/>
    <col min="255" max="255" width="1.42578125" customWidth="1"/>
    <col min="256" max="256" width="7.42578125" customWidth="1"/>
    <col min="257" max="257" width="9.42578125" customWidth="1"/>
    <col min="258" max="258" width="6.140625" customWidth="1"/>
    <col min="259" max="259" width="6" customWidth="1"/>
    <col min="260" max="260" width="5.42578125" customWidth="1"/>
    <col min="261" max="261" width="1.5703125" customWidth="1"/>
    <col min="262" max="262" width="13.42578125" customWidth="1"/>
    <col min="263" max="263" width="8.5703125" customWidth="1"/>
    <col min="264" max="264" width="7.140625" customWidth="1"/>
    <col min="266" max="266" width="6.42578125" customWidth="1"/>
    <col min="268" max="268" width="5.5703125" customWidth="1"/>
    <col min="269" max="269" width="6.42578125" customWidth="1"/>
    <col min="271" max="271" width="5.85546875" customWidth="1"/>
    <col min="272" max="272" width="9.42578125" customWidth="1"/>
    <col min="273" max="273" width="5.85546875" customWidth="1"/>
    <col min="275" max="275" width="5" customWidth="1"/>
    <col min="280" max="280" width="14.42578125" customWidth="1"/>
    <col min="281" max="281" width="5.140625" customWidth="1"/>
    <col min="283" max="283" width="6" customWidth="1"/>
    <col min="285" max="285" width="5.5703125" customWidth="1"/>
    <col min="287" max="287" width="5" customWidth="1"/>
    <col min="289" max="289" width="7.140625" customWidth="1"/>
    <col min="291" max="291" width="6.42578125" customWidth="1"/>
    <col min="293" max="293" width="5.140625" customWidth="1"/>
    <col min="295" max="295" width="5.42578125" customWidth="1"/>
    <col min="297" max="297" width="5.140625" customWidth="1"/>
    <col min="299" max="299" width="5.85546875" customWidth="1"/>
    <col min="491" max="491" width="14" customWidth="1"/>
    <col min="492" max="492" width="15" customWidth="1"/>
    <col min="493" max="495" width="7.85546875" customWidth="1"/>
    <col min="496" max="496" width="2" customWidth="1"/>
    <col min="497" max="498" width="7.42578125" customWidth="1"/>
    <col min="499" max="500" width="9.42578125" customWidth="1"/>
    <col min="501" max="501" width="6.140625" customWidth="1"/>
    <col min="502" max="502" width="6.5703125" customWidth="1"/>
    <col min="503" max="503" width="1.5703125" customWidth="1"/>
    <col min="504" max="504" width="8.140625" customWidth="1"/>
    <col min="505" max="505" width="7" customWidth="1"/>
    <col min="506" max="506" width="9" customWidth="1"/>
    <col min="507" max="507" width="8.140625" customWidth="1"/>
    <col min="508" max="508" width="9.42578125" customWidth="1"/>
    <col min="509" max="510" width="5.5703125" customWidth="1"/>
    <col min="511" max="511" width="1.42578125" customWidth="1"/>
    <col min="512" max="512" width="7.42578125" customWidth="1"/>
    <col min="513" max="513" width="9.42578125" customWidth="1"/>
    <col min="514" max="514" width="6.140625" customWidth="1"/>
    <col min="515" max="515" width="6" customWidth="1"/>
    <col min="516" max="516" width="5.42578125" customWidth="1"/>
    <col min="517" max="517" width="1.5703125" customWidth="1"/>
    <col min="518" max="518" width="13.42578125" customWidth="1"/>
    <col min="519" max="519" width="8.5703125" customWidth="1"/>
    <col min="520" max="520" width="7.140625" customWidth="1"/>
    <col min="522" max="522" width="6.42578125" customWidth="1"/>
    <col min="524" max="524" width="5.5703125" customWidth="1"/>
    <col min="525" max="525" width="6.42578125" customWidth="1"/>
    <col min="527" max="527" width="5.85546875" customWidth="1"/>
    <col min="528" max="528" width="9.42578125" customWidth="1"/>
    <col min="529" max="529" width="5.85546875" customWidth="1"/>
    <col min="531" max="531" width="5" customWidth="1"/>
    <col min="536" max="536" width="14.42578125" customWidth="1"/>
    <col min="537" max="537" width="5.140625" customWidth="1"/>
    <col min="539" max="539" width="6" customWidth="1"/>
    <col min="541" max="541" width="5.5703125" customWidth="1"/>
    <col min="543" max="543" width="5" customWidth="1"/>
    <col min="545" max="545" width="7.140625" customWidth="1"/>
    <col min="547" max="547" width="6.42578125" customWidth="1"/>
    <col min="549" max="549" width="5.140625" customWidth="1"/>
    <col min="551" max="551" width="5.42578125" customWidth="1"/>
    <col min="553" max="553" width="5.140625" customWidth="1"/>
    <col min="555" max="555" width="5.85546875" customWidth="1"/>
    <col min="747" max="747" width="14" customWidth="1"/>
    <col min="748" max="748" width="15" customWidth="1"/>
    <col min="749" max="751" width="7.85546875" customWidth="1"/>
    <col min="752" max="752" width="2" customWidth="1"/>
    <col min="753" max="754" width="7.42578125" customWidth="1"/>
    <col min="755" max="756" width="9.42578125" customWidth="1"/>
    <col min="757" max="757" width="6.140625" customWidth="1"/>
    <col min="758" max="758" width="6.5703125" customWidth="1"/>
    <col min="759" max="759" width="1.5703125" customWidth="1"/>
    <col min="760" max="760" width="8.140625" customWidth="1"/>
    <col min="761" max="761" width="7" customWidth="1"/>
    <col min="762" max="762" width="9" customWidth="1"/>
    <col min="763" max="763" width="8.140625" customWidth="1"/>
    <col min="764" max="764" width="9.42578125" customWidth="1"/>
    <col min="765" max="766" width="5.5703125" customWidth="1"/>
    <col min="767" max="767" width="1.42578125" customWidth="1"/>
    <col min="768" max="768" width="7.42578125" customWidth="1"/>
    <col min="769" max="769" width="9.42578125" customWidth="1"/>
    <col min="770" max="770" width="6.140625" customWidth="1"/>
    <col min="771" max="771" width="6" customWidth="1"/>
    <col min="772" max="772" width="5.42578125" customWidth="1"/>
    <col min="773" max="773" width="1.5703125" customWidth="1"/>
    <col min="774" max="774" width="13.42578125" customWidth="1"/>
    <col min="775" max="775" width="8.5703125" customWidth="1"/>
    <col min="776" max="776" width="7.140625" customWidth="1"/>
    <col min="778" max="778" width="6.42578125" customWidth="1"/>
    <col min="780" max="780" width="5.5703125" customWidth="1"/>
    <col min="781" max="781" width="6.42578125" customWidth="1"/>
    <col min="783" max="783" width="5.85546875" customWidth="1"/>
    <col min="784" max="784" width="9.42578125" customWidth="1"/>
    <col min="785" max="785" width="5.85546875" customWidth="1"/>
    <col min="787" max="787" width="5" customWidth="1"/>
    <col min="792" max="792" width="14.42578125" customWidth="1"/>
    <col min="793" max="793" width="5.140625" customWidth="1"/>
    <col min="795" max="795" width="6" customWidth="1"/>
    <col min="797" max="797" width="5.5703125" customWidth="1"/>
    <col min="799" max="799" width="5" customWidth="1"/>
    <col min="801" max="801" width="7.140625" customWidth="1"/>
    <col min="803" max="803" width="6.42578125" customWidth="1"/>
    <col min="805" max="805" width="5.140625" customWidth="1"/>
    <col min="807" max="807" width="5.42578125" customWidth="1"/>
    <col min="809" max="809" width="5.140625" customWidth="1"/>
    <col min="811" max="811" width="5.85546875" customWidth="1"/>
    <col min="1003" max="1003" width="14" customWidth="1"/>
    <col min="1004" max="1004" width="15" customWidth="1"/>
    <col min="1005" max="1007" width="7.85546875" customWidth="1"/>
    <col min="1008" max="1008" width="2" customWidth="1"/>
    <col min="1009" max="1010" width="7.42578125" customWidth="1"/>
    <col min="1011" max="1012" width="9.42578125" customWidth="1"/>
    <col min="1013" max="1013" width="6.140625" customWidth="1"/>
    <col min="1014" max="1014" width="6.5703125" customWidth="1"/>
    <col min="1015" max="1015" width="1.5703125" customWidth="1"/>
    <col min="1016" max="1016" width="8.140625" customWidth="1"/>
    <col min="1017" max="1017" width="7" customWidth="1"/>
    <col min="1018" max="1018" width="9" customWidth="1"/>
    <col min="1019" max="1019" width="8.140625" customWidth="1"/>
    <col min="1020" max="1020" width="9.42578125" customWidth="1"/>
    <col min="1021" max="1022" width="5.5703125" customWidth="1"/>
    <col min="1023" max="1023" width="1.42578125" customWidth="1"/>
    <col min="1024" max="1024" width="7.42578125" customWidth="1"/>
    <col min="1025" max="1025" width="9.42578125" customWidth="1"/>
    <col min="1026" max="1026" width="6.140625" customWidth="1"/>
    <col min="1027" max="1027" width="6" customWidth="1"/>
    <col min="1028" max="1028" width="5.42578125" customWidth="1"/>
    <col min="1029" max="1029" width="1.5703125" customWidth="1"/>
    <col min="1030" max="1030" width="13.42578125" customWidth="1"/>
    <col min="1031" max="1031" width="8.5703125" customWidth="1"/>
    <col min="1032" max="1032" width="7.140625" customWidth="1"/>
    <col min="1034" max="1034" width="6.42578125" customWidth="1"/>
    <col min="1036" max="1036" width="5.5703125" customWidth="1"/>
    <col min="1037" max="1037" width="6.42578125" customWidth="1"/>
    <col min="1039" max="1039" width="5.85546875" customWidth="1"/>
    <col min="1040" max="1040" width="9.42578125" customWidth="1"/>
    <col min="1041" max="1041" width="5.85546875" customWidth="1"/>
    <col min="1043" max="1043" width="5" customWidth="1"/>
    <col min="1048" max="1048" width="14.42578125" customWidth="1"/>
    <col min="1049" max="1049" width="5.140625" customWidth="1"/>
    <col min="1051" max="1051" width="6" customWidth="1"/>
    <col min="1053" max="1053" width="5.5703125" customWidth="1"/>
    <col min="1055" max="1055" width="5" customWidth="1"/>
    <col min="1057" max="1057" width="7.140625" customWidth="1"/>
    <col min="1059" max="1059" width="6.42578125" customWidth="1"/>
    <col min="1061" max="1061" width="5.140625" customWidth="1"/>
    <col min="1063" max="1063" width="5.42578125" customWidth="1"/>
    <col min="1065" max="1065" width="5.140625" customWidth="1"/>
    <col min="1067" max="1067" width="5.85546875" customWidth="1"/>
    <col min="1259" max="1259" width="14" customWidth="1"/>
    <col min="1260" max="1260" width="15" customWidth="1"/>
    <col min="1261" max="1263" width="7.85546875" customWidth="1"/>
    <col min="1264" max="1264" width="2" customWidth="1"/>
    <col min="1265" max="1266" width="7.42578125" customWidth="1"/>
    <col min="1267" max="1268" width="9.42578125" customWidth="1"/>
    <col min="1269" max="1269" width="6.140625" customWidth="1"/>
    <col min="1270" max="1270" width="6.5703125" customWidth="1"/>
    <col min="1271" max="1271" width="1.5703125" customWidth="1"/>
    <col min="1272" max="1272" width="8.140625" customWidth="1"/>
    <col min="1273" max="1273" width="7" customWidth="1"/>
    <col min="1274" max="1274" width="9" customWidth="1"/>
    <col min="1275" max="1275" width="8.140625" customWidth="1"/>
    <col min="1276" max="1276" width="9.42578125" customWidth="1"/>
    <col min="1277" max="1278" width="5.5703125" customWidth="1"/>
    <col min="1279" max="1279" width="1.42578125" customWidth="1"/>
    <col min="1280" max="1280" width="7.42578125" customWidth="1"/>
    <col min="1281" max="1281" width="9.42578125" customWidth="1"/>
    <col min="1282" max="1282" width="6.140625" customWidth="1"/>
    <col min="1283" max="1283" width="6" customWidth="1"/>
    <col min="1284" max="1284" width="5.42578125" customWidth="1"/>
    <col min="1285" max="1285" width="1.5703125" customWidth="1"/>
    <col min="1286" max="1286" width="13.42578125" customWidth="1"/>
    <col min="1287" max="1287" width="8.5703125" customWidth="1"/>
    <col min="1288" max="1288" width="7.140625" customWidth="1"/>
    <col min="1290" max="1290" width="6.42578125" customWidth="1"/>
    <col min="1292" max="1292" width="5.5703125" customWidth="1"/>
    <col min="1293" max="1293" width="6.42578125" customWidth="1"/>
    <col min="1295" max="1295" width="5.85546875" customWidth="1"/>
    <col min="1296" max="1296" width="9.42578125" customWidth="1"/>
    <col min="1297" max="1297" width="5.85546875" customWidth="1"/>
    <col min="1299" max="1299" width="5" customWidth="1"/>
    <col min="1304" max="1304" width="14.42578125" customWidth="1"/>
    <col min="1305" max="1305" width="5.140625" customWidth="1"/>
    <col min="1307" max="1307" width="6" customWidth="1"/>
    <col min="1309" max="1309" width="5.5703125" customWidth="1"/>
    <col min="1311" max="1311" width="5" customWidth="1"/>
    <col min="1313" max="1313" width="7.140625" customWidth="1"/>
    <col min="1315" max="1315" width="6.42578125" customWidth="1"/>
    <col min="1317" max="1317" width="5.140625" customWidth="1"/>
    <col min="1319" max="1319" width="5.42578125" customWidth="1"/>
    <col min="1321" max="1321" width="5.140625" customWidth="1"/>
    <col min="1323" max="1323" width="5.85546875" customWidth="1"/>
    <col min="1515" max="1515" width="14" customWidth="1"/>
    <col min="1516" max="1516" width="15" customWidth="1"/>
    <col min="1517" max="1519" width="7.85546875" customWidth="1"/>
    <col min="1520" max="1520" width="2" customWidth="1"/>
    <col min="1521" max="1522" width="7.42578125" customWidth="1"/>
    <col min="1523" max="1524" width="9.42578125" customWidth="1"/>
    <col min="1525" max="1525" width="6.140625" customWidth="1"/>
    <col min="1526" max="1526" width="6.5703125" customWidth="1"/>
    <col min="1527" max="1527" width="1.5703125" customWidth="1"/>
    <col min="1528" max="1528" width="8.140625" customWidth="1"/>
    <col min="1529" max="1529" width="7" customWidth="1"/>
    <col min="1530" max="1530" width="9" customWidth="1"/>
    <col min="1531" max="1531" width="8.140625" customWidth="1"/>
    <col min="1532" max="1532" width="9.42578125" customWidth="1"/>
    <col min="1533" max="1534" width="5.5703125" customWidth="1"/>
    <col min="1535" max="1535" width="1.42578125" customWidth="1"/>
    <col min="1536" max="1536" width="7.42578125" customWidth="1"/>
    <col min="1537" max="1537" width="9.42578125" customWidth="1"/>
    <col min="1538" max="1538" width="6.140625" customWidth="1"/>
    <col min="1539" max="1539" width="6" customWidth="1"/>
    <col min="1540" max="1540" width="5.42578125" customWidth="1"/>
    <col min="1541" max="1541" width="1.5703125" customWidth="1"/>
    <col min="1542" max="1542" width="13.42578125" customWidth="1"/>
    <col min="1543" max="1543" width="8.5703125" customWidth="1"/>
    <col min="1544" max="1544" width="7.140625" customWidth="1"/>
    <col min="1546" max="1546" width="6.42578125" customWidth="1"/>
    <col min="1548" max="1548" width="5.5703125" customWidth="1"/>
    <col min="1549" max="1549" width="6.42578125" customWidth="1"/>
    <col min="1551" max="1551" width="5.85546875" customWidth="1"/>
    <col min="1552" max="1552" width="9.42578125" customWidth="1"/>
    <col min="1553" max="1553" width="5.85546875" customWidth="1"/>
    <col min="1555" max="1555" width="5" customWidth="1"/>
    <col min="1560" max="1560" width="14.42578125" customWidth="1"/>
    <col min="1561" max="1561" width="5.140625" customWidth="1"/>
    <col min="1563" max="1563" width="6" customWidth="1"/>
    <col min="1565" max="1565" width="5.5703125" customWidth="1"/>
    <col min="1567" max="1567" width="5" customWidth="1"/>
    <col min="1569" max="1569" width="7.140625" customWidth="1"/>
    <col min="1571" max="1571" width="6.42578125" customWidth="1"/>
    <col min="1573" max="1573" width="5.140625" customWidth="1"/>
    <col min="1575" max="1575" width="5.42578125" customWidth="1"/>
    <col min="1577" max="1577" width="5.140625" customWidth="1"/>
    <col min="1579" max="1579" width="5.85546875" customWidth="1"/>
    <col min="1771" max="1771" width="14" customWidth="1"/>
    <col min="1772" max="1772" width="15" customWidth="1"/>
    <col min="1773" max="1775" width="7.85546875" customWidth="1"/>
    <col min="1776" max="1776" width="2" customWidth="1"/>
    <col min="1777" max="1778" width="7.42578125" customWidth="1"/>
    <col min="1779" max="1780" width="9.42578125" customWidth="1"/>
    <col min="1781" max="1781" width="6.140625" customWidth="1"/>
    <col min="1782" max="1782" width="6.5703125" customWidth="1"/>
    <col min="1783" max="1783" width="1.5703125" customWidth="1"/>
    <col min="1784" max="1784" width="8.140625" customWidth="1"/>
    <col min="1785" max="1785" width="7" customWidth="1"/>
    <col min="1786" max="1786" width="9" customWidth="1"/>
    <col min="1787" max="1787" width="8.140625" customWidth="1"/>
    <col min="1788" max="1788" width="9.42578125" customWidth="1"/>
    <col min="1789" max="1790" width="5.5703125" customWidth="1"/>
    <col min="1791" max="1791" width="1.42578125" customWidth="1"/>
    <col min="1792" max="1792" width="7.42578125" customWidth="1"/>
    <col min="1793" max="1793" width="9.42578125" customWidth="1"/>
    <col min="1794" max="1794" width="6.140625" customWidth="1"/>
    <col min="1795" max="1795" width="6" customWidth="1"/>
    <col min="1796" max="1796" width="5.42578125" customWidth="1"/>
    <col min="1797" max="1797" width="1.5703125" customWidth="1"/>
    <col min="1798" max="1798" width="13.42578125" customWidth="1"/>
    <col min="1799" max="1799" width="8.5703125" customWidth="1"/>
    <col min="1800" max="1800" width="7.140625" customWidth="1"/>
    <col min="1802" max="1802" width="6.42578125" customWidth="1"/>
    <col min="1804" max="1804" width="5.5703125" customWidth="1"/>
    <col min="1805" max="1805" width="6.42578125" customWidth="1"/>
    <col min="1807" max="1807" width="5.85546875" customWidth="1"/>
    <col min="1808" max="1808" width="9.42578125" customWidth="1"/>
    <col min="1809" max="1809" width="5.85546875" customWidth="1"/>
    <col min="1811" max="1811" width="5" customWidth="1"/>
    <col min="1816" max="1816" width="14.42578125" customWidth="1"/>
    <col min="1817" max="1817" width="5.140625" customWidth="1"/>
    <col min="1819" max="1819" width="6" customWidth="1"/>
    <col min="1821" max="1821" width="5.5703125" customWidth="1"/>
    <col min="1823" max="1823" width="5" customWidth="1"/>
    <col min="1825" max="1825" width="7.140625" customWidth="1"/>
    <col min="1827" max="1827" width="6.42578125" customWidth="1"/>
    <col min="1829" max="1829" width="5.140625" customWidth="1"/>
    <col min="1831" max="1831" width="5.42578125" customWidth="1"/>
    <col min="1833" max="1833" width="5.140625" customWidth="1"/>
    <col min="1835" max="1835" width="5.85546875" customWidth="1"/>
    <col min="2027" max="2027" width="14" customWidth="1"/>
    <col min="2028" max="2028" width="15" customWidth="1"/>
    <col min="2029" max="2031" width="7.85546875" customWidth="1"/>
    <col min="2032" max="2032" width="2" customWidth="1"/>
    <col min="2033" max="2034" width="7.42578125" customWidth="1"/>
    <col min="2035" max="2036" width="9.42578125" customWidth="1"/>
    <col min="2037" max="2037" width="6.140625" customWidth="1"/>
    <col min="2038" max="2038" width="6.5703125" customWidth="1"/>
    <col min="2039" max="2039" width="1.5703125" customWidth="1"/>
    <col min="2040" max="2040" width="8.140625" customWidth="1"/>
    <col min="2041" max="2041" width="7" customWidth="1"/>
    <col min="2042" max="2042" width="9" customWidth="1"/>
    <col min="2043" max="2043" width="8.140625" customWidth="1"/>
    <col min="2044" max="2044" width="9.42578125" customWidth="1"/>
    <col min="2045" max="2046" width="5.5703125" customWidth="1"/>
    <col min="2047" max="2047" width="1.42578125" customWidth="1"/>
    <col min="2048" max="2048" width="7.42578125" customWidth="1"/>
    <col min="2049" max="2049" width="9.42578125" customWidth="1"/>
    <col min="2050" max="2050" width="6.140625" customWidth="1"/>
    <col min="2051" max="2051" width="6" customWidth="1"/>
    <col min="2052" max="2052" width="5.42578125" customWidth="1"/>
    <col min="2053" max="2053" width="1.5703125" customWidth="1"/>
    <col min="2054" max="2054" width="13.42578125" customWidth="1"/>
    <col min="2055" max="2055" width="8.5703125" customWidth="1"/>
    <col min="2056" max="2056" width="7.140625" customWidth="1"/>
    <col min="2058" max="2058" width="6.42578125" customWidth="1"/>
    <col min="2060" max="2060" width="5.5703125" customWidth="1"/>
    <col min="2061" max="2061" width="6.42578125" customWidth="1"/>
    <col min="2063" max="2063" width="5.85546875" customWidth="1"/>
    <col min="2064" max="2064" width="9.42578125" customWidth="1"/>
    <col min="2065" max="2065" width="5.85546875" customWidth="1"/>
    <col min="2067" max="2067" width="5" customWidth="1"/>
    <col min="2072" max="2072" width="14.42578125" customWidth="1"/>
    <col min="2073" max="2073" width="5.140625" customWidth="1"/>
    <col min="2075" max="2075" width="6" customWidth="1"/>
    <col min="2077" max="2077" width="5.5703125" customWidth="1"/>
    <col min="2079" max="2079" width="5" customWidth="1"/>
    <col min="2081" max="2081" width="7.140625" customWidth="1"/>
    <col min="2083" max="2083" width="6.42578125" customWidth="1"/>
    <col min="2085" max="2085" width="5.140625" customWidth="1"/>
    <col min="2087" max="2087" width="5.42578125" customWidth="1"/>
    <col min="2089" max="2089" width="5.140625" customWidth="1"/>
    <col min="2091" max="2091" width="5.85546875" customWidth="1"/>
    <col min="2283" max="2283" width="14" customWidth="1"/>
    <col min="2284" max="2284" width="15" customWidth="1"/>
    <col min="2285" max="2287" width="7.85546875" customWidth="1"/>
    <col min="2288" max="2288" width="2" customWidth="1"/>
    <col min="2289" max="2290" width="7.42578125" customWidth="1"/>
    <col min="2291" max="2292" width="9.42578125" customWidth="1"/>
    <col min="2293" max="2293" width="6.140625" customWidth="1"/>
    <col min="2294" max="2294" width="6.5703125" customWidth="1"/>
    <col min="2295" max="2295" width="1.5703125" customWidth="1"/>
    <col min="2296" max="2296" width="8.140625" customWidth="1"/>
    <col min="2297" max="2297" width="7" customWidth="1"/>
    <col min="2298" max="2298" width="9" customWidth="1"/>
    <col min="2299" max="2299" width="8.140625" customWidth="1"/>
    <col min="2300" max="2300" width="9.42578125" customWidth="1"/>
    <col min="2301" max="2302" width="5.5703125" customWidth="1"/>
    <col min="2303" max="2303" width="1.42578125" customWidth="1"/>
    <col min="2304" max="2304" width="7.42578125" customWidth="1"/>
    <col min="2305" max="2305" width="9.42578125" customWidth="1"/>
    <col min="2306" max="2306" width="6.140625" customWidth="1"/>
    <col min="2307" max="2307" width="6" customWidth="1"/>
    <col min="2308" max="2308" width="5.42578125" customWidth="1"/>
    <col min="2309" max="2309" width="1.5703125" customWidth="1"/>
    <col min="2310" max="2310" width="13.42578125" customWidth="1"/>
    <col min="2311" max="2311" width="8.5703125" customWidth="1"/>
    <col min="2312" max="2312" width="7.140625" customWidth="1"/>
    <col min="2314" max="2314" width="6.42578125" customWidth="1"/>
    <col min="2316" max="2316" width="5.5703125" customWidth="1"/>
    <col min="2317" max="2317" width="6.42578125" customWidth="1"/>
    <col min="2319" max="2319" width="5.85546875" customWidth="1"/>
    <col min="2320" max="2320" width="9.42578125" customWidth="1"/>
    <col min="2321" max="2321" width="5.85546875" customWidth="1"/>
    <col min="2323" max="2323" width="5" customWidth="1"/>
    <col min="2328" max="2328" width="14.42578125" customWidth="1"/>
    <col min="2329" max="2329" width="5.140625" customWidth="1"/>
    <col min="2331" max="2331" width="6" customWidth="1"/>
    <col min="2333" max="2333" width="5.5703125" customWidth="1"/>
    <col min="2335" max="2335" width="5" customWidth="1"/>
    <col min="2337" max="2337" width="7.140625" customWidth="1"/>
    <col min="2339" max="2339" width="6.42578125" customWidth="1"/>
    <col min="2341" max="2341" width="5.140625" customWidth="1"/>
    <col min="2343" max="2343" width="5.42578125" customWidth="1"/>
    <col min="2345" max="2345" width="5.140625" customWidth="1"/>
    <col min="2347" max="2347" width="5.85546875" customWidth="1"/>
    <col min="2539" max="2539" width="14" customWidth="1"/>
    <col min="2540" max="2540" width="15" customWidth="1"/>
    <col min="2541" max="2543" width="7.85546875" customWidth="1"/>
    <col min="2544" max="2544" width="2" customWidth="1"/>
    <col min="2545" max="2546" width="7.42578125" customWidth="1"/>
    <col min="2547" max="2548" width="9.42578125" customWidth="1"/>
    <col min="2549" max="2549" width="6.140625" customWidth="1"/>
    <col min="2550" max="2550" width="6.5703125" customWidth="1"/>
    <col min="2551" max="2551" width="1.5703125" customWidth="1"/>
    <col min="2552" max="2552" width="8.140625" customWidth="1"/>
    <col min="2553" max="2553" width="7" customWidth="1"/>
    <col min="2554" max="2554" width="9" customWidth="1"/>
    <col min="2555" max="2555" width="8.140625" customWidth="1"/>
    <col min="2556" max="2556" width="9.42578125" customWidth="1"/>
    <col min="2557" max="2558" width="5.5703125" customWidth="1"/>
    <col min="2559" max="2559" width="1.42578125" customWidth="1"/>
    <col min="2560" max="2560" width="7.42578125" customWidth="1"/>
    <col min="2561" max="2561" width="9.42578125" customWidth="1"/>
    <col min="2562" max="2562" width="6.140625" customWidth="1"/>
    <col min="2563" max="2563" width="6" customWidth="1"/>
    <col min="2564" max="2564" width="5.42578125" customWidth="1"/>
    <col min="2565" max="2565" width="1.5703125" customWidth="1"/>
    <col min="2566" max="2566" width="13.42578125" customWidth="1"/>
    <col min="2567" max="2567" width="8.5703125" customWidth="1"/>
    <col min="2568" max="2568" width="7.140625" customWidth="1"/>
    <col min="2570" max="2570" width="6.42578125" customWidth="1"/>
    <col min="2572" max="2572" width="5.5703125" customWidth="1"/>
    <col min="2573" max="2573" width="6.42578125" customWidth="1"/>
    <col min="2575" max="2575" width="5.85546875" customWidth="1"/>
    <col min="2576" max="2576" width="9.42578125" customWidth="1"/>
    <col min="2577" max="2577" width="5.85546875" customWidth="1"/>
    <col min="2579" max="2579" width="5" customWidth="1"/>
    <col min="2584" max="2584" width="14.42578125" customWidth="1"/>
    <col min="2585" max="2585" width="5.140625" customWidth="1"/>
    <col min="2587" max="2587" width="6" customWidth="1"/>
    <col min="2589" max="2589" width="5.5703125" customWidth="1"/>
    <col min="2591" max="2591" width="5" customWidth="1"/>
    <col min="2593" max="2593" width="7.140625" customWidth="1"/>
    <col min="2595" max="2595" width="6.42578125" customWidth="1"/>
    <col min="2597" max="2597" width="5.140625" customWidth="1"/>
    <col min="2599" max="2599" width="5.42578125" customWidth="1"/>
    <col min="2601" max="2601" width="5.140625" customWidth="1"/>
    <col min="2603" max="2603" width="5.85546875" customWidth="1"/>
    <col min="2795" max="2795" width="14" customWidth="1"/>
    <col min="2796" max="2796" width="15" customWidth="1"/>
    <col min="2797" max="2799" width="7.85546875" customWidth="1"/>
    <col min="2800" max="2800" width="2" customWidth="1"/>
    <col min="2801" max="2802" width="7.42578125" customWidth="1"/>
    <col min="2803" max="2804" width="9.42578125" customWidth="1"/>
    <col min="2805" max="2805" width="6.140625" customWidth="1"/>
    <col min="2806" max="2806" width="6.5703125" customWidth="1"/>
    <col min="2807" max="2807" width="1.5703125" customWidth="1"/>
    <col min="2808" max="2808" width="8.140625" customWidth="1"/>
    <col min="2809" max="2809" width="7" customWidth="1"/>
    <col min="2810" max="2810" width="9" customWidth="1"/>
    <col min="2811" max="2811" width="8.140625" customWidth="1"/>
    <col min="2812" max="2812" width="9.42578125" customWidth="1"/>
    <col min="2813" max="2814" width="5.5703125" customWidth="1"/>
    <col min="2815" max="2815" width="1.42578125" customWidth="1"/>
    <col min="2816" max="2816" width="7.42578125" customWidth="1"/>
    <col min="2817" max="2817" width="9.42578125" customWidth="1"/>
    <col min="2818" max="2818" width="6.140625" customWidth="1"/>
    <col min="2819" max="2819" width="6" customWidth="1"/>
    <col min="2820" max="2820" width="5.42578125" customWidth="1"/>
    <col min="2821" max="2821" width="1.5703125" customWidth="1"/>
    <col min="2822" max="2822" width="13.42578125" customWidth="1"/>
    <col min="2823" max="2823" width="8.5703125" customWidth="1"/>
    <col min="2824" max="2824" width="7.140625" customWidth="1"/>
    <col min="2826" max="2826" width="6.42578125" customWidth="1"/>
    <col min="2828" max="2828" width="5.5703125" customWidth="1"/>
    <col min="2829" max="2829" width="6.42578125" customWidth="1"/>
    <col min="2831" max="2831" width="5.85546875" customWidth="1"/>
    <col min="2832" max="2832" width="9.42578125" customWidth="1"/>
    <col min="2833" max="2833" width="5.85546875" customWidth="1"/>
    <col min="2835" max="2835" width="5" customWidth="1"/>
    <col min="2840" max="2840" width="14.42578125" customWidth="1"/>
    <col min="2841" max="2841" width="5.140625" customWidth="1"/>
    <col min="2843" max="2843" width="6" customWidth="1"/>
    <col min="2845" max="2845" width="5.5703125" customWidth="1"/>
    <col min="2847" max="2847" width="5" customWidth="1"/>
    <col min="2849" max="2849" width="7.140625" customWidth="1"/>
    <col min="2851" max="2851" width="6.42578125" customWidth="1"/>
    <col min="2853" max="2853" width="5.140625" customWidth="1"/>
    <col min="2855" max="2855" width="5.42578125" customWidth="1"/>
    <col min="2857" max="2857" width="5.140625" customWidth="1"/>
    <col min="2859" max="2859" width="5.85546875" customWidth="1"/>
    <col min="3051" max="3051" width="14" customWidth="1"/>
    <col min="3052" max="3052" width="15" customWidth="1"/>
    <col min="3053" max="3055" width="7.85546875" customWidth="1"/>
    <col min="3056" max="3056" width="2" customWidth="1"/>
    <col min="3057" max="3058" width="7.42578125" customWidth="1"/>
    <col min="3059" max="3060" width="9.42578125" customWidth="1"/>
    <col min="3061" max="3061" width="6.140625" customWidth="1"/>
    <col min="3062" max="3062" width="6.5703125" customWidth="1"/>
    <col min="3063" max="3063" width="1.5703125" customWidth="1"/>
    <col min="3064" max="3064" width="8.140625" customWidth="1"/>
    <col min="3065" max="3065" width="7" customWidth="1"/>
    <col min="3066" max="3066" width="9" customWidth="1"/>
    <col min="3067" max="3067" width="8.140625" customWidth="1"/>
    <col min="3068" max="3068" width="9.42578125" customWidth="1"/>
    <col min="3069" max="3070" width="5.5703125" customWidth="1"/>
    <col min="3071" max="3071" width="1.42578125" customWidth="1"/>
    <col min="3072" max="3072" width="7.42578125" customWidth="1"/>
    <col min="3073" max="3073" width="9.42578125" customWidth="1"/>
    <col min="3074" max="3074" width="6.140625" customWidth="1"/>
    <col min="3075" max="3075" width="6" customWidth="1"/>
    <col min="3076" max="3076" width="5.42578125" customWidth="1"/>
    <col min="3077" max="3077" width="1.5703125" customWidth="1"/>
    <col min="3078" max="3078" width="13.42578125" customWidth="1"/>
    <col min="3079" max="3079" width="8.5703125" customWidth="1"/>
    <col min="3080" max="3080" width="7.140625" customWidth="1"/>
    <col min="3082" max="3082" width="6.42578125" customWidth="1"/>
    <col min="3084" max="3084" width="5.5703125" customWidth="1"/>
    <col min="3085" max="3085" width="6.42578125" customWidth="1"/>
    <col min="3087" max="3087" width="5.85546875" customWidth="1"/>
    <col min="3088" max="3088" width="9.42578125" customWidth="1"/>
    <col min="3089" max="3089" width="5.85546875" customWidth="1"/>
    <col min="3091" max="3091" width="5" customWidth="1"/>
    <col min="3096" max="3096" width="14.42578125" customWidth="1"/>
    <col min="3097" max="3097" width="5.140625" customWidth="1"/>
    <col min="3099" max="3099" width="6" customWidth="1"/>
    <col min="3101" max="3101" width="5.5703125" customWidth="1"/>
    <col min="3103" max="3103" width="5" customWidth="1"/>
    <col min="3105" max="3105" width="7.140625" customWidth="1"/>
    <col min="3107" max="3107" width="6.42578125" customWidth="1"/>
    <col min="3109" max="3109" width="5.140625" customWidth="1"/>
    <col min="3111" max="3111" width="5.42578125" customWidth="1"/>
    <col min="3113" max="3113" width="5.140625" customWidth="1"/>
    <col min="3115" max="3115" width="5.85546875" customWidth="1"/>
    <col min="3307" max="3307" width="14" customWidth="1"/>
    <col min="3308" max="3308" width="15" customWidth="1"/>
    <col min="3309" max="3311" width="7.85546875" customWidth="1"/>
    <col min="3312" max="3312" width="2" customWidth="1"/>
    <col min="3313" max="3314" width="7.42578125" customWidth="1"/>
    <col min="3315" max="3316" width="9.42578125" customWidth="1"/>
    <col min="3317" max="3317" width="6.140625" customWidth="1"/>
    <col min="3318" max="3318" width="6.5703125" customWidth="1"/>
    <col min="3319" max="3319" width="1.5703125" customWidth="1"/>
    <col min="3320" max="3320" width="8.140625" customWidth="1"/>
    <col min="3321" max="3321" width="7" customWidth="1"/>
    <col min="3322" max="3322" width="9" customWidth="1"/>
    <col min="3323" max="3323" width="8.140625" customWidth="1"/>
    <col min="3324" max="3324" width="9.42578125" customWidth="1"/>
    <col min="3325" max="3326" width="5.5703125" customWidth="1"/>
    <col min="3327" max="3327" width="1.42578125" customWidth="1"/>
    <col min="3328" max="3328" width="7.42578125" customWidth="1"/>
    <col min="3329" max="3329" width="9.42578125" customWidth="1"/>
    <col min="3330" max="3330" width="6.140625" customWidth="1"/>
    <col min="3331" max="3331" width="6" customWidth="1"/>
    <col min="3332" max="3332" width="5.42578125" customWidth="1"/>
    <col min="3333" max="3333" width="1.5703125" customWidth="1"/>
    <col min="3334" max="3334" width="13.42578125" customWidth="1"/>
    <col min="3335" max="3335" width="8.5703125" customWidth="1"/>
    <col min="3336" max="3336" width="7.140625" customWidth="1"/>
    <col min="3338" max="3338" width="6.42578125" customWidth="1"/>
    <col min="3340" max="3340" width="5.5703125" customWidth="1"/>
    <col min="3341" max="3341" width="6.42578125" customWidth="1"/>
    <col min="3343" max="3343" width="5.85546875" customWidth="1"/>
    <col min="3344" max="3344" width="9.42578125" customWidth="1"/>
    <col min="3345" max="3345" width="5.85546875" customWidth="1"/>
    <col min="3347" max="3347" width="5" customWidth="1"/>
    <col min="3352" max="3352" width="14.42578125" customWidth="1"/>
    <col min="3353" max="3353" width="5.140625" customWidth="1"/>
    <col min="3355" max="3355" width="6" customWidth="1"/>
    <col min="3357" max="3357" width="5.5703125" customWidth="1"/>
    <col min="3359" max="3359" width="5" customWidth="1"/>
    <col min="3361" max="3361" width="7.140625" customWidth="1"/>
    <col min="3363" max="3363" width="6.42578125" customWidth="1"/>
    <col min="3365" max="3365" width="5.140625" customWidth="1"/>
    <col min="3367" max="3367" width="5.42578125" customWidth="1"/>
    <col min="3369" max="3369" width="5.140625" customWidth="1"/>
    <col min="3371" max="3371" width="5.85546875" customWidth="1"/>
    <col min="3563" max="3563" width="14" customWidth="1"/>
    <col min="3564" max="3564" width="15" customWidth="1"/>
    <col min="3565" max="3567" width="7.85546875" customWidth="1"/>
    <col min="3568" max="3568" width="2" customWidth="1"/>
    <col min="3569" max="3570" width="7.42578125" customWidth="1"/>
    <col min="3571" max="3572" width="9.42578125" customWidth="1"/>
    <col min="3573" max="3573" width="6.140625" customWidth="1"/>
    <col min="3574" max="3574" width="6.5703125" customWidth="1"/>
    <col min="3575" max="3575" width="1.5703125" customWidth="1"/>
    <col min="3576" max="3576" width="8.140625" customWidth="1"/>
    <col min="3577" max="3577" width="7" customWidth="1"/>
    <col min="3578" max="3578" width="9" customWidth="1"/>
    <col min="3579" max="3579" width="8.140625" customWidth="1"/>
    <col min="3580" max="3580" width="9.42578125" customWidth="1"/>
    <col min="3581" max="3582" width="5.5703125" customWidth="1"/>
    <col min="3583" max="3583" width="1.42578125" customWidth="1"/>
    <col min="3584" max="3584" width="7.42578125" customWidth="1"/>
    <col min="3585" max="3585" width="9.42578125" customWidth="1"/>
    <col min="3586" max="3586" width="6.140625" customWidth="1"/>
    <col min="3587" max="3587" width="6" customWidth="1"/>
    <col min="3588" max="3588" width="5.42578125" customWidth="1"/>
    <col min="3589" max="3589" width="1.5703125" customWidth="1"/>
    <col min="3590" max="3590" width="13.42578125" customWidth="1"/>
    <col min="3591" max="3591" width="8.5703125" customWidth="1"/>
    <col min="3592" max="3592" width="7.140625" customWidth="1"/>
    <col min="3594" max="3594" width="6.42578125" customWidth="1"/>
    <col min="3596" max="3596" width="5.5703125" customWidth="1"/>
    <col min="3597" max="3597" width="6.42578125" customWidth="1"/>
    <col min="3599" max="3599" width="5.85546875" customWidth="1"/>
    <col min="3600" max="3600" width="9.42578125" customWidth="1"/>
    <col min="3601" max="3601" width="5.85546875" customWidth="1"/>
    <col min="3603" max="3603" width="5" customWidth="1"/>
    <col min="3608" max="3608" width="14.42578125" customWidth="1"/>
    <col min="3609" max="3609" width="5.140625" customWidth="1"/>
    <col min="3611" max="3611" width="6" customWidth="1"/>
    <col min="3613" max="3613" width="5.5703125" customWidth="1"/>
    <col min="3615" max="3615" width="5" customWidth="1"/>
    <col min="3617" max="3617" width="7.140625" customWidth="1"/>
    <col min="3619" max="3619" width="6.42578125" customWidth="1"/>
    <col min="3621" max="3621" width="5.140625" customWidth="1"/>
    <col min="3623" max="3623" width="5.42578125" customWidth="1"/>
    <col min="3625" max="3625" width="5.140625" customWidth="1"/>
    <col min="3627" max="3627" width="5.85546875" customWidth="1"/>
    <col min="3819" max="3819" width="14" customWidth="1"/>
    <col min="3820" max="3820" width="15" customWidth="1"/>
    <col min="3821" max="3823" width="7.85546875" customWidth="1"/>
    <col min="3824" max="3824" width="2" customWidth="1"/>
    <col min="3825" max="3826" width="7.42578125" customWidth="1"/>
    <col min="3827" max="3828" width="9.42578125" customWidth="1"/>
    <col min="3829" max="3829" width="6.140625" customWidth="1"/>
    <col min="3830" max="3830" width="6.5703125" customWidth="1"/>
    <col min="3831" max="3831" width="1.5703125" customWidth="1"/>
    <col min="3832" max="3832" width="8.140625" customWidth="1"/>
    <col min="3833" max="3833" width="7" customWidth="1"/>
    <col min="3834" max="3834" width="9" customWidth="1"/>
    <col min="3835" max="3835" width="8.140625" customWidth="1"/>
    <col min="3836" max="3836" width="9.42578125" customWidth="1"/>
    <col min="3837" max="3838" width="5.5703125" customWidth="1"/>
    <col min="3839" max="3839" width="1.42578125" customWidth="1"/>
    <col min="3840" max="3840" width="7.42578125" customWidth="1"/>
    <col min="3841" max="3841" width="9.42578125" customWidth="1"/>
    <col min="3842" max="3842" width="6.140625" customWidth="1"/>
    <col min="3843" max="3843" width="6" customWidth="1"/>
    <col min="3844" max="3844" width="5.42578125" customWidth="1"/>
    <col min="3845" max="3845" width="1.5703125" customWidth="1"/>
    <col min="3846" max="3846" width="13.42578125" customWidth="1"/>
    <col min="3847" max="3847" width="8.5703125" customWidth="1"/>
    <col min="3848" max="3848" width="7.140625" customWidth="1"/>
    <col min="3850" max="3850" width="6.42578125" customWidth="1"/>
    <col min="3852" max="3852" width="5.5703125" customWidth="1"/>
    <col min="3853" max="3853" width="6.42578125" customWidth="1"/>
    <col min="3855" max="3855" width="5.85546875" customWidth="1"/>
    <col min="3856" max="3856" width="9.42578125" customWidth="1"/>
    <col min="3857" max="3857" width="5.85546875" customWidth="1"/>
    <col min="3859" max="3859" width="5" customWidth="1"/>
    <col min="3864" max="3864" width="14.42578125" customWidth="1"/>
    <col min="3865" max="3865" width="5.140625" customWidth="1"/>
    <col min="3867" max="3867" width="6" customWidth="1"/>
    <col min="3869" max="3869" width="5.5703125" customWidth="1"/>
    <col min="3871" max="3871" width="5" customWidth="1"/>
    <col min="3873" max="3873" width="7.140625" customWidth="1"/>
    <col min="3875" max="3875" width="6.42578125" customWidth="1"/>
    <col min="3877" max="3877" width="5.140625" customWidth="1"/>
    <col min="3879" max="3879" width="5.42578125" customWidth="1"/>
    <col min="3881" max="3881" width="5.140625" customWidth="1"/>
    <col min="3883" max="3883" width="5.85546875" customWidth="1"/>
    <col min="4075" max="4075" width="14" customWidth="1"/>
    <col min="4076" max="4076" width="15" customWidth="1"/>
    <col min="4077" max="4079" width="7.85546875" customWidth="1"/>
    <col min="4080" max="4080" width="2" customWidth="1"/>
    <col min="4081" max="4082" width="7.42578125" customWidth="1"/>
    <col min="4083" max="4084" width="9.42578125" customWidth="1"/>
    <col min="4085" max="4085" width="6.140625" customWidth="1"/>
    <col min="4086" max="4086" width="6.5703125" customWidth="1"/>
    <col min="4087" max="4087" width="1.5703125" customWidth="1"/>
    <col min="4088" max="4088" width="8.140625" customWidth="1"/>
    <col min="4089" max="4089" width="7" customWidth="1"/>
    <col min="4090" max="4090" width="9" customWidth="1"/>
    <col min="4091" max="4091" width="8.140625" customWidth="1"/>
    <col min="4092" max="4092" width="9.42578125" customWidth="1"/>
    <col min="4093" max="4094" width="5.5703125" customWidth="1"/>
    <col min="4095" max="4095" width="1.42578125" customWidth="1"/>
    <col min="4096" max="4096" width="7.42578125" customWidth="1"/>
    <col min="4097" max="4097" width="9.42578125" customWidth="1"/>
    <col min="4098" max="4098" width="6.140625" customWidth="1"/>
    <col min="4099" max="4099" width="6" customWidth="1"/>
    <col min="4100" max="4100" width="5.42578125" customWidth="1"/>
    <col min="4101" max="4101" width="1.5703125" customWidth="1"/>
    <col min="4102" max="4102" width="13.42578125" customWidth="1"/>
    <col min="4103" max="4103" width="8.5703125" customWidth="1"/>
    <col min="4104" max="4104" width="7.140625" customWidth="1"/>
    <col min="4106" max="4106" width="6.42578125" customWidth="1"/>
    <col min="4108" max="4108" width="5.5703125" customWidth="1"/>
    <col min="4109" max="4109" width="6.42578125" customWidth="1"/>
    <col min="4111" max="4111" width="5.85546875" customWidth="1"/>
    <col min="4112" max="4112" width="9.42578125" customWidth="1"/>
    <col min="4113" max="4113" width="5.85546875" customWidth="1"/>
    <col min="4115" max="4115" width="5" customWidth="1"/>
    <col min="4120" max="4120" width="14.42578125" customWidth="1"/>
    <col min="4121" max="4121" width="5.140625" customWidth="1"/>
    <col min="4123" max="4123" width="6" customWidth="1"/>
    <col min="4125" max="4125" width="5.5703125" customWidth="1"/>
    <col min="4127" max="4127" width="5" customWidth="1"/>
    <col min="4129" max="4129" width="7.140625" customWidth="1"/>
    <col min="4131" max="4131" width="6.42578125" customWidth="1"/>
    <col min="4133" max="4133" width="5.140625" customWidth="1"/>
    <col min="4135" max="4135" width="5.42578125" customWidth="1"/>
    <col min="4137" max="4137" width="5.140625" customWidth="1"/>
    <col min="4139" max="4139" width="5.85546875" customWidth="1"/>
    <col min="4331" max="4331" width="14" customWidth="1"/>
    <col min="4332" max="4332" width="15" customWidth="1"/>
    <col min="4333" max="4335" width="7.85546875" customWidth="1"/>
    <col min="4336" max="4336" width="2" customWidth="1"/>
    <col min="4337" max="4338" width="7.42578125" customWidth="1"/>
    <col min="4339" max="4340" width="9.42578125" customWidth="1"/>
    <col min="4341" max="4341" width="6.140625" customWidth="1"/>
    <col min="4342" max="4342" width="6.5703125" customWidth="1"/>
    <col min="4343" max="4343" width="1.5703125" customWidth="1"/>
    <col min="4344" max="4344" width="8.140625" customWidth="1"/>
    <col min="4345" max="4345" width="7" customWidth="1"/>
    <col min="4346" max="4346" width="9" customWidth="1"/>
    <col min="4347" max="4347" width="8.140625" customWidth="1"/>
    <col min="4348" max="4348" width="9.42578125" customWidth="1"/>
    <col min="4349" max="4350" width="5.5703125" customWidth="1"/>
    <col min="4351" max="4351" width="1.42578125" customWidth="1"/>
    <col min="4352" max="4352" width="7.42578125" customWidth="1"/>
    <col min="4353" max="4353" width="9.42578125" customWidth="1"/>
    <col min="4354" max="4354" width="6.140625" customWidth="1"/>
    <col min="4355" max="4355" width="6" customWidth="1"/>
    <col min="4356" max="4356" width="5.42578125" customWidth="1"/>
    <col min="4357" max="4357" width="1.5703125" customWidth="1"/>
    <col min="4358" max="4358" width="13.42578125" customWidth="1"/>
    <col min="4359" max="4359" width="8.5703125" customWidth="1"/>
    <col min="4360" max="4360" width="7.140625" customWidth="1"/>
    <col min="4362" max="4362" width="6.42578125" customWidth="1"/>
    <col min="4364" max="4364" width="5.5703125" customWidth="1"/>
    <col min="4365" max="4365" width="6.42578125" customWidth="1"/>
    <col min="4367" max="4367" width="5.85546875" customWidth="1"/>
    <col min="4368" max="4368" width="9.42578125" customWidth="1"/>
    <col min="4369" max="4369" width="5.85546875" customWidth="1"/>
    <col min="4371" max="4371" width="5" customWidth="1"/>
    <col min="4376" max="4376" width="14.42578125" customWidth="1"/>
    <col min="4377" max="4377" width="5.140625" customWidth="1"/>
    <col min="4379" max="4379" width="6" customWidth="1"/>
    <col min="4381" max="4381" width="5.5703125" customWidth="1"/>
    <col min="4383" max="4383" width="5" customWidth="1"/>
    <col min="4385" max="4385" width="7.140625" customWidth="1"/>
    <col min="4387" max="4387" width="6.42578125" customWidth="1"/>
    <col min="4389" max="4389" width="5.140625" customWidth="1"/>
    <col min="4391" max="4391" width="5.42578125" customWidth="1"/>
    <col min="4393" max="4393" width="5.140625" customWidth="1"/>
    <col min="4395" max="4395" width="5.85546875" customWidth="1"/>
    <col min="4587" max="4587" width="14" customWidth="1"/>
    <col min="4588" max="4588" width="15" customWidth="1"/>
    <col min="4589" max="4591" width="7.85546875" customWidth="1"/>
    <col min="4592" max="4592" width="2" customWidth="1"/>
    <col min="4593" max="4594" width="7.42578125" customWidth="1"/>
    <col min="4595" max="4596" width="9.42578125" customWidth="1"/>
    <col min="4597" max="4597" width="6.140625" customWidth="1"/>
    <col min="4598" max="4598" width="6.5703125" customWidth="1"/>
    <col min="4599" max="4599" width="1.5703125" customWidth="1"/>
    <col min="4600" max="4600" width="8.140625" customWidth="1"/>
    <col min="4601" max="4601" width="7" customWidth="1"/>
    <col min="4602" max="4602" width="9" customWidth="1"/>
    <col min="4603" max="4603" width="8.140625" customWidth="1"/>
    <col min="4604" max="4604" width="9.42578125" customWidth="1"/>
    <col min="4605" max="4606" width="5.5703125" customWidth="1"/>
    <col min="4607" max="4607" width="1.42578125" customWidth="1"/>
    <col min="4608" max="4608" width="7.42578125" customWidth="1"/>
    <col min="4609" max="4609" width="9.42578125" customWidth="1"/>
    <col min="4610" max="4610" width="6.140625" customWidth="1"/>
    <col min="4611" max="4611" width="6" customWidth="1"/>
    <col min="4612" max="4612" width="5.42578125" customWidth="1"/>
    <col min="4613" max="4613" width="1.5703125" customWidth="1"/>
    <col min="4614" max="4614" width="13.42578125" customWidth="1"/>
    <col min="4615" max="4615" width="8.5703125" customWidth="1"/>
    <col min="4616" max="4616" width="7.140625" customWidth="1"/>
    <col min="4618" max="4618" width="6.42578125" customWidth="1"/>
    <col min="4620" max="4620" width="5.5703125" customWidth="1"/>
    <col min="4621" max="4621" width="6.42578125" customWidth="1"/>
    <col min="4623" max="4623" width="5.85546875" customWidth="1"/>
    <col min="4624" max="4624" width="9.42578125" customWidth="1"/>
    <col min="4625" max="4625" width="5.85546875" customWidth="1"/>
    <col min="4627" max="4627" width="5" customWidth="1"/>
    <col min="4632" max="4632" width="14.42578125" customWidth="1"/>
    <col min="4633" max="4633" width="5.140625" customWidth="1"/>
    <col min="4635" max="4635" width="6" customWidth="1"/>
    <col min="4637" max="4637" width="5.5703125" customWidth="1"/>
    <col min="4639" max="4639" width="5" customWidth="1"/>
    <col min="4641" max="4641" width="7.140625" customWidth="1"/>
    <col min="4643" max="4643" width="6.42578125" customWidth="1"/>
    <col min="4645" max="4645" width="5.140625" customWidth="1"/>
    <col min="4647" max="4647" width="5.42578125" customWidth="1"/>
    <col min="4649" max="4649" width="5.140625" customWidth="1"/>
    <col min="4651" max="4651" width="5.85546875" customWidth="1"/>
    <col min="4843" max="4843" width="14" customWidth="1"/>
    <col min="4844" max="4844" width="15" customWidth="1"/>
    <col min="4845" max="4847" width="7.85546875" customWidth="1"/>
    <col min="4848" max="4848" width="2" customWidth="1"/>
    <col min="4849" max="4850" width="7.42578125" customWidth="1"/>
    <col min="4851" max="4852" width="9.42578125" customWidth="1"/>
    <col min="4853" max="4853" width="6.140625" customWidth="1"/>
    <col min="4854" max="4854" width="6.5703125" customWidth="1"/>
    <col min="4855" max="4855" width="1.5703125" customWidth="1"/>
    <col min="4856" max="4856" width="8.140625" customWidth="1"/>
    <col min="4857" max="4857" width="7" customWidth="1"/>
    <col min="4858" max="4858" width="9" customWidth="1"/>
    <col min="4859" max="4859" width="8.140625" customWidth="1"/>
    <col min="4860" max="4860" width="9.42578125" customWidth="1"/>
    <col min="4861" max="4862" width="5.5703125" customWidth="1"/>
    <col min="4863" max="4863" width="1.42578125" customWidth="1"/>
    <col min="4864" max="4864" width="7.42578125" customWidth="1"/>
    <col min="4865" max="4865" width="9.42578125" customWidth="1"/>
    <col min="4866" max="4866" width="6.140625" customWidth="1"/>
    <col min="4867" max="4867" width="6" customWidth="1"/>
    <col min="4868" max="4868" width="5.42578125" customWidth="1"/>
    <col min="4869" max="4869" width="1.5703125" customWidth="1"/>
    <col min="4870" max="4870" width="13.42578125" customWidth="1"/>
    <col min="4871" max="4871" width="8.5703125" customWidth="1"/>
    <col min="4872" max="4872" width="7.140625" customWidth="1"/>
    <col min="4874" max="4874" width="6.42578125" customWidth="1"/>
    <col min="4876" max="4876" width="5.5703125" customWidth="1"/>
    <col min="4877" max="4877" width="6.42578125" customWidth="1"/>
    <col min="4879" max="4879" width="5.85546875" customWidth="1"/>
    <col min="4880" max="4880" width="9.42578125" customWidth="1"/>
    <col min="4881" max="4881" width="5.85546875" customWidth="1"/>
    <col min="4883" max="4883" width="5" customWidth="1"/>
    <col min="4888" max="4888" width="14.42578125" customWidth="1"/>
    <col min="4889" max="4889" width="5.140625" customWidth="1"/>
    <col min="4891" max="4891" width="6" customWidth="1"/>
    <col min="4893" max="4893" width="5.5703125" customWidth="1"/>
    <col min="4895" max="4895" width="5" customWidth="1"/>
    <col min="4897" max="4897" width="7.140625" customWidth="1"/>
    <col min="4899" max="4899" width="6.42578125" customWidth="1"/>
    <col min="4901" max="4901" width="5.140625" customWidth="1"/>
    <col min="4903" max="4903" width="5.42578125" customWidth="1"/>
    <col min="4905" max="4905" width="5.140625" customWidth="1"/>
    <col min="4907" max="4907" width="5.85546875" customWidth="1"/>
    <col min="5099" max="5099" width="14" customWidth="1"/>
    <col min="5100" max="5100" width="15" customWidth="1"/>
    <col min="5101" max="5103" width="7.85546875" customWidth="1"/>
    <col min="5104" max="5104" width="2" customWidth="1"/>
    <col min="5105" max="5106" width="7.42578125" customWidth="1"/>
    <col min="5107" max="5108" width="9.42578125" customWidth="1"/>
    <col min="5109" max="5109" width="6.140625" customWidth="1"/>
    <col min="5110" max="5110" width="6.5703125" customWidth="1"/>
    <col min="5111" max="5111" width="1.5703125" customWidth="1"/>
    <col min="5112" max="5112" width="8.140625" customWidth="1"/>
    <col min="5113" max="5113" width="7" customWidth="1"/>
    <col min="5114" max="5114" width="9" customWidth="1"/>
    <col min="5115" max="5115" width="8.140625" customWidth="1"/>
    <col min="5116" max="5116" width="9.42578125" customWidth="1"/>
    <col min="5117" max="5118" width="5.5703125" customWidth="1"/>
    <col min="5119" max="5119" width="1.42578125" customWidth="1"/>
    <col min="5120" max="5120" width="7.42578125" customWidth="1"/>
    <col min="5121" max="5121" width="9.42578125" customWidth="1"/>
    <col min="5122" max="5122" width="6.140625" customWidth="1"/>
    <col min="5123" max="5123" width="6" customWidth="1"/>
    <col min="5124" max="5124" width="5.42578125" customWidth="1"/>
    <col min="5125" max="5125" width="1.5703125" customWidth="1"/>
    <col min="5126" max="5126" width="13.42578125" customWidth="1"/>
    <col min="5127" max="5127" width="8.5703125" customWidth="1"/>
    <col min="5128" max="5128" width="7.140625" customWidth="1"/>
    <col min="5130" max="5130" width="6.42578125" customWidth="1"/>
    <col min="5132" max="5132" width="5.5703125" customWidth="1"/>
    <col min="5133" max="5133" width="6.42578125" customWidth="1"/>
    <col min="5135" max="5135" width="5.85546875" customWidth="1"/>
    <col min="5136" max="5136" width="9.42578125" customWidth="1"/>
    <col min="5137" max="5137" width="5.85546875" customWidth="1"/>
    <col min="5139" max="5139" width="5" customWidth="1"/>
    <col min="5144" max="5144" width="14.42578125" customWidth="1"/>
    <col min="5145" max="5145" width="5.140625" customWidth="1"/>
    <col min="5147" max="5147" width="6" customWidth="1"/>
    <col min="5149" max="5149" width="5.5703125" customWidth="1"/>
    <col min="5151" max="5151" width="5" customWidth="1"/>
    <col min="5153" max="5153" width="7.140625" customWidth="1"/>
    <col min="5155" max="5155" width="6.42578125" customWidth="1"/>
    <col min="5157" max="5157" width="5.140625" customWidth="1"/>
    <col min="5159" max="5159" width="5.42578125" customWidth="1"/>
    <col min="5161" max="5161" width="5.140625" customWidth="1"/>
    <col min="5163" max="5163" width="5.85546875" customWidth="1"/>
    <col min="5355" max="5355" width="14" customWidth="1"/>
    <col min="5356" max="5356" width="15" customWidth="1"/>
    <col min="5357" max="5359" width="7.85546875" customWidth="1"/>
    <col min="5360" max="5360" width="2" customWidth="1"/>
    <col min="5361" max="5362" width="7.42578125" customWidth="1"/>
    <col min="5363" max="5364" width="9.42578125" customWidth="1"/>
    <col min="5365" max="5365" width="6.140625" customWidth="1"/>
    <col min="5366" max="5366" width="6.5703125" customWidth="1"/>
    <col min="5367" max="5367" width="1.5703125" customWidth="1"/>
    <col min="5368" max="5368" width="8.140625" customWidth="1"/>
    <col min="5369" max="5369" width="7" customWidth="1"/>
    <col min="5370" max="5370" width="9" customWidth="1"/>
    <col min="5371" max="5371" width="8.140625" customWidth="1"/>
    <col min="5372" max="5372" width="9.42578125" customWidth="1"/>
    <col min="5373" max="5374" width="5.5703125" customWidth="1"/>
    <col min="5375" max="5375" width="1.42578125" customWidth="1"/>
    <col min="5376" max="5376" width="7.42578125" customWidth="1"/>
    <col min="5377" max="5377" width="9.42578125" customWidth="1"/>
    <col min="5378" max="5378" width="6.140625" customWidth="1"/>
    <col min="5379" max="5379" width="6" customWidth="1"/>
    <col min="5380" max="5380" width="5.42578125" customWidth="1"/>
    <col min="5381" max="5381" width="1.5703125" customWidth="1"/>
    <col min="5382" max="5382" width="13.42578125" customWidth="1"/>
    <col min="5383" max="5383" width="8.5703125" customWidth="1"/>
    <col min="5384" max="5384" width="7.140625" customWidth="1"/>
    <col min="5386" max="5386" width="6.42578125" customWidth="1"/>
    <col min="5388" max="5388" width="5.5703125" customWidth="1"/>
    <col min="5389" max="5389" width="6.42578125" customWidth="1"/>
    <col min="5391" max="5391" width="5.85546875" customWidth="1"/>
    <col min="5392" max="5392" width="9.42578125" customWidth="1"/>
    <col min="5393" max="5393" width="5.85546875" customWidth="1"/>
    <col min="5395" max="5395" width="5" customWidth="1"/>
    <col min="5400" max="5400" width="14.42578125" customWidth="1"/>
    <col min="5401" max="5401" width="5.140625" customWidth="1"/>
    <col min="5403" max="5403" width="6" customWidth="1"/>
    <col min="5405" max="5405" width="5.5703125" customWidth="1"/>
    <col min="5407" max="5407" width="5" customWidth="1"/>
    <col min="5409" max="5409" width="7.140625" customWidth="1"/>
    <col min="5411" max="5411" width="6.42578125" customWidth="1"/>
    <col min="5413" max="5413" width="5.140625" customWidth="1"/>
    <col min="5415" max="5415" width="5.42578125" customWidth="1"/>
    <col min="5417" max="5417" width="5.140625" customWidth="1"/>
    <col min="5419" max="5419" width="5.85546875" customWidth="1"/>
    <col min="5611" max="5611" width="14" customWidth="1"/>
    <col min="5612" max="5612" width="15" customWidth="1"/>
    <col min="5613" max="5615" width="7.85546875" customWidth="1"/>
    <col min="5616" max="5616" width="2" customWidth="1"/>
    <col min="5617" max="5618" width="7.42578125" customWidth="1"/>
    <col min="5619" max="5620" width="9.42578125" customWidth="1"/>
    <col min="5621" max="5621" width="6.140625" customWidth="1"/>
    <col min="5622" max="5622" width="6.5703125" customWidth="1"/>
    <col min="5623" max="5623" width="1.5703125" customWidth="1"/>
    <col min="5624" max="5624" width="8.140625" customWidth="1"/>
    <col min="5625" max="5625" width="7" customWidth="1"/>
    <col min="5626" max="5626" width="9" customWidth="1"/>
    <col min="5627" max="5627" width="8.140625" customWidth="1"/>
    <col min="5628" max="5628" width="9.42578125" customWidth="1"/>
    <col min="5629" max="5630" width="5.5703125" customWidth="1"/>
    <col min="5631" max="5631" width="1.42578125" customWidth="1"/>
    <col min="5632" max="5632" width="7.42578125" customWidth="1"/>
    <col min="5633" max="5633" width="9.42578125" customWidth="1"/>
    <col min="5634" max="5634" width="6.140625" customWidth="1"/>
    <col min="5635" max="5635" width="6" customWidth="1"/>
    <col min="5636" max="5636" width="5.42578125" customWidth="1"/>
    <col min="5637" max="5637" width="1.5703125" customWidth="1"/>
    <col min="5638" max="5638" width="13.42578125" customWidth="1"/>
    <col min="5639" max="5639" width="8.5703125" customWidth="1"/>
    <col min="5640" max="5640" width="7.140625" customWidth="1"/>
    <col min="5642" max="5642" width="6.42578125" customWidth="1"/>
    <col min="5644" max="5644" width="5.5703125" customWidth="1"/>
    <col min="5645" max="5645" width="6.42578125" customWidth="1"/>
    <col min="5647" max="5647" width="5.85546875" customWidth="1"/>
    <col min="5648" max="5648" width="9.42578125" customWidth="1"/>
    <col min="5649" max="5649" width="5.85546875" customWidth="1"/>
    <col min="5651" max="5651" width="5" customWidth="1"/>
    <col min="5656" max="5656" width="14.42578125" customWidth="1"/>
    <col min="5657" max="5657" width="5.140625" customWidth="1"/>
    <col min="5659" max="5659" width="6" customWidth="1"/>
    <col min="5661" max="5661" width="5.5703125" customWidth="1"/>
    <col min="5663" max="5663" width="5" customWidth="1"/>
    <col min="5665" max="5665" width="7.140625" customWidth="1"/>
    <col min="5667" max="5667" width="6.42578125" customWidth="1"/>
    <col min="5669" max="5669" width="5.140625" customWidth="1"/>
    <col min="5671" max="5671" width="5.42578125" customWidth="1"/>
    <col min="5673" max="5673" width="5.140625" customWidth="1"/>
    <col min="5675" max="5675" width="5.85546875" customWidth="1"/>
    <col min="5867" max="5867" width="14" customWidth="1"/>
    <col min="5868" max="5868" width="15" customWidth="1"/>
    <col min="5869" max="5871" width="7.85546875" customWidth="1"/>
    <col min="5872" max="5872" width="2" customWidth="1"/>
    <col min="5873" max="5874" width="7.42578125" customWidth="1"/>
    <col min="5875" max="5876" width="9.42578125" customWidth="1"/>
    <col min="5877" max="5877" width="6.140625" customWidth="1"/>
    <col min="5878" max="5878" width="6.5703125" customWidth="1"/>
    <col min="5879" max="5879" width="1.5703125" customWidth="1"/>
    <col min="5880" max="5880" width="8.140625" customWidth="1"/>
    <col min="5881" max="5881" width="7" customWidth="1"/>
    <col min="5882" max="5882" width="9" customWidth="1"/>
    <col min="5883" max="5883" width="8.140625" customWidth="1"/>
    <col min="5884" max="5884" width="9.42578125" customWidth="1"/>
    <col min="5885" max="5886" width="5.5703125" customWidth="1"/>
    <col min="5887" max="5887" width="1.42578125" customWidth="1"/>
    <col min="5888" max="5888" width="7.42578125" customWidth="1"/>
    <col min="5889" max="5889" width="9.42578125" customWidth="1"/>
    <col min="5890" max="5890" width="6.140625" customWidth="1"/>
    <col min="5891" max="5891" width="6" customWidth="1"/>
    <col min="5892" max="5892" width="5.42578125" customWidth="1"/>
    <col min="5893" max="5893" width="1.5703125" customWidth="1"/>
    <col min="5894" max="5894" width="13.42578125" customWidth="1"/>
    <col min="5895" max="5895" width="8.5703125" customWidth="1"/>
    <col min="5896" max="5896" width="7.140625" customWidth="1"/>
    <col min="5898" max="5898" width="6.42578125" customWidth="1"/>
    <col min="5900" max="5900" width="5.5703125" customWidth="1"/>
    <col min="5901" max="5901" width="6.42578125" customWidth="1"/>
    <col min="5903" max="5903" width="5.85546875" customWidth="1"/>
    <col min="5904" max="5904" width="9.42578125" customWidth="1"/>
    <col min="5905" max="5905" width="5.85546875" customWidth="1"/>
    <col min="5907" max="5907" width="5" customWidth="1"/>
    <col min="5912" max="5912" width="14.42578125" customWidth="1"/>
    <col min="5913" max="5913" width="5.140625" customWidth="1"/>
    <col min="5915" max="5915" width="6" customWidth="1"/>
    <col min="5917" max="5917" width="5.5703125" customWidth="1"/>
    <col min="5919" max="5919" width="5" customWidth="1"/>
    <col min="5921" max="5921" width="7.140625" customWidth="1"/>
    <col min="5923" max="5923" width="6.42578125" customWidth="1"/>
    <col min="5925" max="5925" width="5.140625" customWidth="1"/>
    <col min="5927" max="5927" width="5.42578125" customWidth="1"/>
    <col min="5929" max="5929" width="5.140625" customWidth="1"/>
    <col min="5931" max="5931" width="5.85546875" customWidth="1"/>
    <col min="6123" max="6123" width="14" customWidth="1"/>
    <col min="6124" max="6124" width="15" customWidth="1"/>
    <col min="6125" max="6127" width="7.85546875" customWidth="1"/>
    <col min="6128" max="6128" width="2" customWidth="1"/>
    <col min="6129" max="6130" width="7.42578125" customWidth="1"/>
    <col min="6131" max="6132" width="9.42578125" customWidth="1"/>
    <col min="6133" max="6133" width="6.140625" customWidth="1"/>
    <col min="6134" max="6134" width="6.5703125" customWidth="1"/>
    <col min="6135" max="6135" width="1.5703125" customWidth="1"/>
    <col min="6136" max="6136" width="8.140625" customWidth="1"/>
    <col min="6137" max="6137" width="7" customWidth="1"/>
    <col min="6138" max="6138" width="9" customWidth="1"/>
    <col min="6139" max="6139" width="8.140625" customWidth="1"/>
    <col min="6140" max="6140" width="9.42578125" customWidth="1"/>
    <col min="6141" max="6142" width="5.5703125" customWidth="1"/>
    <col min="6143" max="6143" width="1.42578125" customWidth="1"/>
    <col min="6144" max="6144" width="7.42578125" customWidth="1"/>
    <col min="6145" max="6145" width="9.42578125" customWidth="1"/>
    <col min="6146" max="6146" width="6.140625" customWidth="1"/>
    <col min="6147" max="6147" width="6" customWidth="1"/>
    <col min="6148" max="6148" width="5.42578125" customWidth="1"/>
    <col min="6149" max="6149" width="1.5703125" customWidth="1"/>
    <col min="6150" max="6150" width="13.42578125" customWidth="1"/>
    <col min="6151" max="6151" width="8.5703125" customWidth="1"/>
    <col min="6152" max="6152" width="7.140625" customWidth="1"/>
    <col min="6154" max="6154" width="6.42578125" customWidth="1"/>
    <col min="6156" max="6156" width="5.5703125" customWidth="1"/>
    <col min="6157" max="6157" width="6.42578125" customWidth="1"/>
    <col min="6159" max="6159" width="5.85546875" customWidth="1"/>
    <col min="6160" max="6160" width="9.42578125" customWidth="1"/>
    <col min="6161" max="6161" width="5.85546875" customWidth="1"/>
    <col min="6163" max="6163" width="5" customWidth="1"/>
    <col min="6168" max="6168" width="14.42578125" customWidth="1"/>
    <col min="6169" max="6169" width="5.140625" customWidth="1"/>
    <col min="6171" max="6171" width="6" customWidth="1"/>
    <col min="6173" max="6173" width="5.5703125" customWidth="1"/>
    <col min="6175" max="6175" width="5" customWidth="1"/>
    <col min="6177" max="6177" width="7.140625" customWidth="1"/>
    <col min="6179" max="6179" width="6.42578125" customWidth="1"/>
    <col min="6181" max="6181" width="5.140625" customWidth="1"/>
    <col min="6183" max="6183" width="5.42578125" customWidth="1"/>
    <col min="6185" max="6185" width="5.140625" customWidth="1"/>
    <col min="6187" max="6187" width="5.85546875" customWidth="1"/>
    <col min="6379" max="6379" width="14" customWidth="1"/>
    <col min="6380" max="6380" width="15" customWidth="1"/>
    <col min="6381" max="6383" width="7.85546875" customWidth="1"/>
    <col min="6384" max="6384" width="2" customWidth="1"/>
    <col min="6385" max="6386" width="7.42578125" customWidth="1"/>
    <col min="6387" max="6388" width="9.42578125" customWidth="1"/>
    <col min="6389" max="6389" width="6.140625" customWidth="1"/>
    <col min="6390" max="6390" width="6.5703125" customWidth="1"/>
    <col min="6391" max="6391" width="1.5703125" customWidth="1"/>
    <col min="6392" max="6392" width="8.140625" customWidth="1"/>
    <col min="6393" max="6393" width="7" customWidth="1"/>
    <col min="6394" max="6394" width="9" customWidth="1"/>
    <col min="6395" max="6395" width="8.140625" customWidth="1"/>
    <col min="6396" max="6396" width="9.42578125" customWidth="1"/>
    <col min="6397" max="6398" width="5.5703125" customWidth="1"/>
    <col min="6399" max="6399" width="1.42578125" customWidth="1"/>
    <col min="6400" max="6400" width="7.42578125" customWidth="1"/>
    <col min="6401" max="6401" width="9.42578125" customWidth="1"/>
    <col min="6402" max="6402" width="6.140625" customWidth="1"/>
    <col min="6403" max="6403" width="6" customWidth="1"/>
    <col min="6404" max="6404" width="5.42578125" customWidth="1"/>
    <col min="6405" max="6405" width="1.5703125" customWidth="1"/>
    <col min="6406" max="6406" width="13.42578125" customWidth="1"/>
    <col min="6407" max="6407" width="8.5703125" customWidth="1"/>
    <col min="6408" max="6408" width="7.140625" customWidth="1"/>
    <col min="6410" max="6410" width="6.42578125" customWidth="1"/>
    <col min="6412" max="6412" width="5.5703125" customWidth="1"/>
    <col min="6413" max="6413" width="6.42578125" customWidth="1"/>
    <col min="6415" max="6415" width="5.85546875" customWidth="1"/>
    <col min="6416" max="6416" width="9.42578125" customWidth="1"/>
    <col min="6417" max="6417" width="5.85546875" customWidth="1"/>
    <col min="6419" max="6419" width="5" customWidth="1"/>
    <col min="6424" max="6424" width="14.42578125" customWidth="1"/>
    <col min="6425" max="6425" width="5.140625" customWidth="1"/>
    <col min="6427" max="6427" width="6" customWidth="1"/>
    <col min="6429" max="6429" width="5.5703125" customWidth="1"/>
    <col min="6431" max="6431" width="5" customWidth="1"/>
    <col min="6433" max="6433" width="7.140625" customWidth="1"/>
    <col min="6435" max="6435" width="6.42578125" customWidth="1"/>
    <col min="6437" max="6437" width="5.140625" customWidth="1"/>
    <col min="6439" max="6439" width="5.42578125" customWidth="1"/>
    <col min="6441" max="6441" width="5.140625" customWidth="1"/>
    <col min="6443" max="6443" width="5.85546875" customWidth="1"/>
    <col min="6635" max="6635" width="14" customWidth="1"/>
    <col min="6636" max="6636" width="15" customWidth="1"/>
    <col min="6637" max="6639" width="7.85546875" customWidth="1"/>
    <col min="6640" max="6640" width="2" customWidth="1"/>
    <col min="6641" max="6642" width="7.42578125" customWidth="1"/>
    <col min="6643" max="6644" width="9.42578125" customWidth="1"/>
    <col min="6645" max="6645" width="6.140625" customWidth="1"/>
    <col min="6646" max="6646" width="6.5703125" customWidth="1"/>
    <col min="6647" max="6647" width="1.5703125" customWidth="1"/>
    <col min="6648" max="6648" width="8.140625" customWidth="1"/>
    <col min="6649" max="6649" width="7" customWidth="1"/>
    <col min="6650" max="6650" width="9" customWidth="1"/>
    <col min="6651" max="6651" width="8.140625" customWidth="1"/>
    <col min="6652" max="6652" width="9.42578125" customWidth="1"/>
    <col min="6653" max="6654" width="5.5703125" customWidth="1"/>
    <col min="6655" max="6655" width="1.42578125" customWidth="1"/>
    <col min="6656" max="6656" width="7.42578125" customWidth="1"/>
    <col min="6657" max="6657" width="9.42578125" customWidth="1"/>
    <col min="6658" max="6658" width="6.140625" customWidth="1"/>
    <col min="6659" max="6659" width="6" customWidth="1"/>
    <col min="6660" max="6660" width="5.42578125" customWidth="1"/>
    <col min="6661" max="6661" width="1.5703125" customWidth="1"/>
    <col min="6662" max="6662" width="13.42578125" customWidth="1"/>
    <col min="6663" max="6663" width="8.5703125" customWidth="1"/>
    <col min="6664" max="6664" width="7.140625" customWidth="1"/>
    <col min="6666" max="6666" width="6.42578125" customWidth="1"/>
    <col min="6668" max="6668" width="5.5703125" customWidth="1"/>
    <col min="6669" max="6669" width="6.42578125" customWidth="1"/>
    <col min="6671" max="6671" width="5.85546875" customWidth="1"/>
    <col min="6672" max="6672" width="9.42578125" customWidth="1"/>
    <col min="6673" max="6673" width="5.85546875" customWidth="1"/>
    <col min="6675" max="6675" width="5" customWidth="1"/>
    <col min="6680" max="6680" width="14.42578125" customWidth="1"/>
    <col min="6681" max="6681" width="5.140625" customWidth="1"/>
    <col min="6683" max="6683" width="6" customWidth="1"/>
    <col min="6685" max="6685" width="5.5703125" customWidth="1"/>
    <col min="6687" max="6687" width="5" customWidth="1"/>
    <col min="6689" max="6689" width="7.140625" customWidth="1"/>
    <col min="6691" max="6691" width="6.42578125" customWidth="1"/>
    <col min="6693" max="6693" width="5.140625" customWidth="1"/>
    <col min="6695" max="6695" width="5.42578125" customWidth="1"/>
    <col min="6697" max="6697" width="5.140625" customWidth="1"/>
    <col min="6699" max="6699" width="5.85546875" customWidth="1"/>
    <col min="6891" max="6891" width="14" customWidth="1"/>
    <col min="6892" max="6892" width="15" customWidth="1"/>
    <col min="6893" max="6895" width="7.85546875" customWidth="1"/>
    <col min="6896" max="6896" width="2" customWidth="1"/>
    <col min="6897" max="6898" width="7.42578125" customWidth="1"/>
    <col min="6899" max="6900" width="9.42578125" customWidth="1"/>
    <col min="6901" max="6901" width="6.140625" customWidth="1"/>
    <col min="6902" max="6902" width="6.5703125" customWidth="1"/>
    <col min="6903" max="6903" width="1.5703125" customWidth="1"/>
    <col min="6904" max="6904" width="8.140625" customWidth="1"/>
    <col min="6905" max="6905" width="7" customWidth="1"/>
    <col min="6906" max="6906" width="9" customWidth="1"/>
    <col min="6907" max="6907" width="8.140625" customWidth="1"/>
    <col min="6908" max="6908" width="9.42578125" customWidth="1"/>
    <col min="6909" max="6910" width="5.5703125" customWidth="1"/>
    <col min="6911" max="6911" width="1.42578125" customWidth="1"/>
    <col min="6912" max="6912" width="7.42578125" customWidth="1"/>
    <col min="6913" max="6913" width="9.42578125" customWidth="1"/>
    <col min="6914" max="6914" width="6.140625" customWidth="1"/>
    <col min="6915" max="6915" width="6" customWidth="1"/>
    <col min="6916" max="6916" width="5.42578125" customWidth="1"/>
    <col min="6917" max="6917" width="1.5703125" customWidth="1"/>
    <col min="6918" max="6918" width="13.42578125" customWidth="1"/>
    <col min="6919" max="6919" width="8.5703125" customWidth="1"/>
    <col min="6920" max="6920" width="7.140625" customWidth="1"/>
    <col min="6922" max="6922" width="6.42578125" customWidth="1"/>
    <col min="6924" max="6924" width="5.5703125" customWidth="1"/>
    <col min="6925" max="6925" width="6.42578125" customWidth="1"/>
    <col min="6927" max="6927" width="5.85546875" customWidth="1"/>
    <col min="6928" max="6928" width="9.42578125" customWidth="1"/>
    <col min="6929" max="6929" width="5.85546875" customWidth="1"/>
    <col min="6931" max="6931" width="5" customWidth="1"/>
    <col min="6936" max="6936" width="14.42578125" customWidth="1"/>
    <col min="6937" max="6937" width="5.140625" customWidth="1"/>
    <col min="6939" max="6939" width="6" customWidth="1"/>
    <col min="6941" max="6941" width="5.5703125" customWidth="1"/>
    <col min="6943" max="6943" width="5" customWidth="1"/>
    <col min="6945" max="6945" width="7.140625" customWidth="1"/>
    <col min="6947" max="6947" width="6.42578125" customWidth="1"/>
    <col min="6949" max="6949" width="5.140625" customWidth="1"/>
    <col min="6951" max="6951" width="5.42578125" customWidth="1"/>
    <col min="6953" max="6953" width="5.140625" customWidth="1"/>
    <col min="6955" max="6955" width="5.85546875" customWidth="1"/>
    <col min="7147" max="7147" width="14" customWidth="1"/>
    <col min="7148" max="7148" width="15" customWidth="1"/>
    <col min="7149" max="7151" width="7.85546875" customWidth="1"/>
    <col min="7152" max="7152" width="2" customWidth="1"/>
    <col min="7153" max="7154" width="7.42578125" customWidth="1"/>
    <col min="7155" max="7156" width="9.42578125" customWidth="1"/>
    <col min="7157" max="7157" width="6.140625" customWidth="1"/>
    <col min="7158" max="7158" width="6.5703125" customWidth="1"/>
    <col min="7159" max="7159" width="1.5703125" customWidth="1"/>
    <col min="7160" max="7160" width="8.140625" customWidth="1"/>
    <col min="7161" max="7161" width="7" customWidth="1"/>
    <col min="7162" max="7162" width="9" customWidth="1"/>
    <col min="7163" max="7163" width="8.140625" customWidth="1"/>
    <col min="7164" max="7164" width="9.42578125" customWidth="1"/>
    <col min="7165" max="7166" width="5.5703125" customWidth="1"/>
    <col min="7167" max="7167" width="1.42578125" customWidth="1"/>
    <col min="7168" max="7168" width="7.42578125" customWidth="1"/>
    <col min="7169" max="7169" width="9.42578125" customWidth="1"/>
    <col min="7170" max="7170" width="6.140625" customWidth="1"/>
    <col min="7171" max="7171" width="6" customWidth="1"/>
    <col min="7172" max="7172" width="5.42578125" customWidth="1"/>
    <col min="7173" max="7173" width="1.5703125" customWidth="1"/>
    <col min="7174" max="7174" width="13.42578125" customWidth="1"/>
    <col min="7175" max="7175" width="8.5703125" customWidth="1"/>
    <col min="7176" max="7176" width="7.140625" customWidth="1"/>
    <col min="7178" max="7178" width="6.42578125" customWidth="1"/>
    <col min="7180" max="7180" width="5.5703125" customWidth="1"/>
    <col min="7181" max="7181" width="6.42578125" customWidth="1"/>
    <col min="7183" max="7183" width="5.85546875" customWidth="1"/>
    <col min="7184" max="7184" width="9.42578125" customWidth="1"/>
    <col min="7185" max="7185" width="5.85546875" customWidth="1"/>
    <col min="7187" max="7187" width="5" customWidth="1"/>
    <col min="7192" max="7192" width="14.42578125" customWidth="1"/>
    <col min="7193" max="7193" width="5.140625" customWidth="1"/>
    <col min="7195" max="7195" width="6" customWidth="1"/>
    <col min="7197" max="7197" width="5.5703125" customWidth="1"/>
    <col min="7199" max="7199" width="5" customWidth="1"/>
    <col min="7201" max="7201" width="7.140625" customWidth="1"/>
    <col min="7203" max="7203" width="6.42578125" customWidth="1"/>
    <col min="7205" max="7205" width="5.140625" customWidth="1"/>
    <col min="7207" max="7207" width="5.42578125" customWidth="1"/>
    <col min="7209" max="7209" width="5.140625" customWidth="1"/>
    <col min="7211" max="7211" width="5.85546875" customWidth="1"/>
    <col min="7403" max="7403" width="14" customWidth="1"/>
    <col min="7404" max="7404" width="15" customWidth="1"/>
    <col min="7405" max="7407" width="7.85546875" customWidth="1"/>
    <col min="7408" max="7408" width="2" customWidth="1"/>
    <col min="7409" max="7410" width="7.42578125" customWidth="1"/>
    <col min="7411" max="7412" width="9.42578125" customWidth="1"/>
    <col min="7413" max="7413" width="6.140625" customWidth="1"/>
    <col min="7414" max="7414" width="6.5703125" customWidth="1"/>
    <col min="7415" max="7415" width="1.5703125" customWidth="1"/>
    <col min="7416" max="7416" width="8.140625" customWidth="1"/>
    <col min="7417" max="7417" width="7" customWidth="1"/>
    <col min="7418" max="7418" width="9" customWidth="1"/>
    <col min="7419" max="7419" width="8.140625" customWidth="1"/>
    <col min="7420" max="7420" width="9.42578125" customWidth="1"/>
    <col min="7421" max="7422" width="5.5703125" customWidth="1"/>
    <col min="7423" max="7423" width="1.42578125" customWidth="1"/>
    <col min="7424" max="7424" width="7.42578125" customWidth="1"/>
    <col min="7425" max="7425" width="9.42578125" customWidth="1"/>
    <col min="7426" max="7426" width="6.140625" customWidth="1"/>
    <col min="7427" max="7427" width="6" customWidth="1"/>
    <col min="7428" max="7428" width="5.42578125" customWidth="1"/>
    <col min="7429" max="7429" width="1.5703125" customWidth="1"/>
    <col min="7430" max="7430" width="13.42578125" customWidth="1"/>
    <col min="7431" max="7431" width="8.5703125" customWidth="1"/>
    <col min="7432" max="7432" width="7.140625" customWidth="1"/>
    <col min="7434" max="7434" width="6.42578125" customWidth="1"/>
    <col min="7436" max="7436" width="5.5703125" customWidth="1"/>
    <col min="7437" max="7437" width="6.42578125" customWidth="1"/>
    <col min="7439" max="7439" width="5.85546875" customWidth="1"/>
    <col min="7440" max="7440" width="9.42578125" customWidth="1"/>
    <col min="7441" max="7441" width="5.85546875" customWidth="1"/>
    <col min="7443" max="7443" width="5" customWidth="1"/>
    <col min="7448" max="7448" width="14.42578125" customWidth="1"/>
    <col min="7449" max="7449" width="5.140625" customWidth="1"/>
    <col min="7451" max="7451" width="6" customWidth="1"/>
    <col min="7453" max="7453" width="5.5703125" customWidth="1"/>
    <col min="7455" max="7455" width="5" customWidth="1"/>
    <col min="7457" max="7457" width="7.140625" customWidth="1"/>
    <col min="7459" max="7459" width="6.42578125" customWidth="1"/>
    <col min="7461" max="7461" width="5.140625" customWidth="1"/>
    <col min="7463" max="7463" width="5.42578125" customWidth="1"/>
    <col min="7465" max="7465" width="5.140625" customWidth="1"/>
    <col min="7467" max="7467" width="5.85546875" customWidth="1"/>
    <col min="7659" max="7659" width="14" customWidth="1"/>
    <col min="7660" max="7660" width="15" customWidth="1"/>
    <col min="7661" max="7663" width="7.85546875" customWidth="1"/>
    <col min="7664" max="7664" width="2" customWidth="1"/>
    <col min="7665" max="7666" width="7.42578125" customWidth="1"/>
    <col min="7667" max="7668" width="9.42578125" customWidth="1"/>
    <col min="7669" max="7669" width="6.140625" customWidth="1"/>
    <col min="7670" max="7670" width="6.5703125" customWidth="1"/>
    <col min="7671" max="7671" width="1.5703125" customWidth="1"/>
    <col min="7672" max="7672" width="8.140625" customWidth="1"/>
    <col min="7673" max="7673" width="7" customWidth="1"/>
    <col min="7674" max="7674" width="9" customWidth="1"/>
    <col min="7675" max="7675" width="8.140625" customWidth="1"/>
    <col min="7676" max="7676" width="9.42578125" customWidth="1"/>
    <col min="7677" max="7678" width="5.5703125" customWidth="1"/>
    <col min="7679" max="7679" width="1.42578125" customWidth="1"/>
    <col min="7680" max="7680" width="7.42578125" customWidth="1"/>
    <col min="7681" max="7681" width="9.42578125" customWidth="1"/>
    <col min="7682" max="7682" width="6.140625" customWidth="1"/>
    <col min="7683" max="7683" width="6" customWidth="1"/>
    <col min="7684" max="7684" width="5.42578125" customWidth="1"/>
    <col min="7685" max="7685" width="1.5703125" customWidth="1"/>
    <col min="7686" max="7686" width="13.42578125" customWidth="1"/>
    <col min="7687" max="7687" width="8.5703125" customWidth="1"/>
    <col min="7688" max="7688" width="7.140625" customWidth="1"/>
    <col min="7690" max="7690" width="6.42578125" customWidth="1"/>
    <col min="7692" max="7692" width="5.5703125" customWidth="1"/>
    <col min="7693" max="7693" width="6.42578125" customWidth="1"/>
    <col min="7695" max="7695" width="5.85546875" customWidth="1"/>
    <col min="7696" max="7696" width="9.42578125" customWidth="1"/>
    <col min="7697" max="7697" width="5.85546875" customWidth="1"/>
    <col min="7699" max="7699" width="5" customWidth="1"/>
    <col min="7704" max="7704" width="14.42578125" customWidth="1"/>
    <col min="7705" max="7705" width="5.140625" customWidth="1"/>
    <col min="7707" max="7707" width="6" customWidth="1"/>
    <col min="7709" max="7709" width="5.5703125" customWidth="1"/>
    <col min="7711" max="7711" width="5" customWidth="1"/>
    <col min="7713" max="7713" width="7.140625" customWidth="1"/>
    <col min="7715" max="7715" width="6.42578125" customWidth="1"/>
    <col min="7717" max="7717" width="5.140625" customWidth="1"/>
    <col min="7719" max="7719" width="5.42578125" customWidth="1"/>
    <col min="7721" max="7721" width="5.140625" customWidth="1"/>
    <col min="7723" max="7723" width="5.85546875" customWidth="1"/>
    <col min="7915" max="7915" width="14" customWidth="1"/>
    <col min="7916" max="7916" width="15" customWidth="1"/>
    <col min="7917" max="7919" width="7.85546875" customWidth="1"/>
    <col min="7920" max="7920" width="2" customWidth="1"/>
    <col min="7921" max="7922" width="7.42578125" customWidth="1"/>
    <col min="7923" max="7924" width="9.42578125" customWidth="1"/>
    <col min="7925" max="7925" width="6.140625" customWidth="1"/>
    <col min="7926" max="7926" width="6.5703125" customWidth="1"/>
    <col min="7927" max="7927" width="1.5703125" customWidth="1"/>
    <col min="7928" max="7928" width="8.140625" customWidth="1"/>
    <col min="7929" max="7929" width="7" customWidth="1"/>
    <col min="7930" max="7930" width="9" customWidth="1"/>
    <col min="7931" max="7931" width="8.140625" customWidth="1"/>
    <col min="7932" max="7932" width="9.42578125" customWidth="1"/>
    <col min="7933" max="7934" width="5.5703125" customWidth="1"/>
    <col min="7935" max="7935" width="1.42578125" customWidth="1"/>
    <col min="7936" max="7936" width="7.42578125" customWidth="1"/>
    <col min="7937" max="7937" width="9.42578125" customWidth="1"/>
    <col min="7938" max="7938" width="6.140625" customWidth="1"/>
    <col min="7939" max="7939" width="6" customWidth="1"/>
    <col min="7940" max="7940" width="5.42578125" customWidth="1"/>
    <col min="7941" max="7941" width="1.5703125" customWidth="1"/>
    <col min="7942" max="7942" width="13.42578125" customWidth="1"/>
    <col min="7943" max="7943" width="8.5703125" customWidth="1"/>
    <col min="7944" max="7944" width="7.140625" customWidth="1"/>
    <col min="7946" max="7946" width="6.42578125" customWidth="1"/>
    <col min="7948" max="7948" width="5.5703125" customWidth="1"/>
    <col min="7949" max="7949" width="6.42578125" customWidth="1"/>
    <col min="7951" max="7951" width="5.85546875" customWidth="1"/>
    <col min="7952" max="7952" width="9.42578125" customWidth="1"/>
    <col min="7953" max="7953" width="5.85546875" customWidth="1"/>
    <col min="7955" max="7955" width="5" customWidth="1"/>
    <col min="7960" max="7960" width="14.42578125" customWidth="1"/>
    <col min="7961" max="7961" width="5.140625" customWidth="1"/>
    <col min="7963" max="7963" width="6" customWidth="1"/>
    <col min="7965" max="7965" width="5.5703125" customWidth="1"/>
    <col min="7967" max="7967" width="5" customWidth="1"/>
    <col min="7969" max="7969" width="7.140625" customWidth="1"/>
    <col min="7971" max="7971" width="6.42578125" customWidth="1"/>
    <col min="7973" max="7973" width="5.140625" customWidth="1"/>
    <col min="7975" max="7975" width="5.42578125" customWidth="1"/>
    <col min="7977" max="7977" width="5.140625" customWidth="1"/>
    <col min="7979" max="7979" width="5.85546875" customWidth="1"/>
    <col min="8171" max="8171" width="14" customWidth="1"/>
    <col min="8172" max="8172" width="15" customWidth="1"/>
    <col min="8173" max="8175" width="7.85546875" customWidth="1"/>
    <col min="8176" max="8176" width="2" customWidth="1"/>
    <col min="8177" max="8178" width="7.42578125" customWidth="1"/>
    <col min="8179" max="8180" width="9.42578125" customWidth="1"/>
    <col min="8181" max="8181" width="6.140625" customWidth="1"/>
    <col min="8182" max="8182" width="6.5703125" customWidth="1"/>
    <col min="8183" max="8183" width="1.5703125" customWidth="1"/>
    <col min="8184" max="8184" width="8.140625" customWidth="1"/>
    <col min="8185" max="8185" width="7" customWidth="1"/>
    <col min="8186" max="8186" width="9" customWidth="1"/>
    <col min="8187" max="8187" width="8.140625" customWidth="1"/>
    <col min="8188" max="8188" width="9.42578125" customWidth="1"/>
    <col min="8189" max="8190" width="5.5703125" customWidth="1"/>
    <col min="8191" max="8191" width="1.42578125" customWidth="1"/>
    <col min="8192" max="8192" width="7.42578125" customWidth="1"/>
    <col min="8193" max="8193" width="9.42578125" customWidth="1"/>
    <col min="8194" max="8194" width="6.140625" customWidth="1"/>
    <col min="8195" max="8195" width="6" customWidth="1"/>
    <col min="8196" max="8196" width="5.42578125" customWidth="1"/>
    <col min="8197" max="8197" width="1.5703125" customWidth="1"/>
    <col min="8198" max="8198" width="13.42578125" customWidth="1"/>
    <col min="8199" max="8199" width="8.5703125" customWidth="1"/>
    <col min="8200" max="8200" width="7.140625" customWidth="1"/>
    <col min="8202" max="8202" width="6.42578125" customWidth="1"/>
    <col min="8204" max="8204" width="5.5703125" customWidth="1"/>
    <col min="8205" max="8205" width="6.42578125" customWidth="1"/>
    <col min="8207" max="8207" width="5.85546875" customWidth="1"/>
    <col min="8208" max="8208" width="9.42578125" customWidth="1"/>
    <col min="8209" max="8209" width="5.85546875" customWidth="1"/>
    <col min="8211" max="8211" width="5" customWidth="1"/>
    <col min="8216" max="8216" width="14.42578125" customWidth="1"/>
    <col min="8217" max="8217" width="5.140625" customWidth="1"/>
    <col min="8219" max="8219" width="6" customWidth="1"/>
    <col min="8221" max="8221" width="5.5703125" customWidth="1"/>
    <col min="8223" max="8223" width="5" customWidth="1"/>
    <col min="8225" max="8225" width="7.140625" customWidth="1"/>
    <col min="8227" max="8227" width="6.42578125" customWidth="1"/>
    <col min="8229" max="8229" width="5.140625" customWidth="1"/>
    <col min="8231" max="8231" width="5.42578125" customWidth="1"/>
    <col min="8233" max="8233" width="5.140625" customWidth="1"/>
    <col min="8235" max="8235" width="5.85546875" customWidth="1"/>
    <col min="8427" max="8427" width="14" customWidth="1"/>
    <col min="8428" max="8428" width="15" customWidth="1"/>
    <col min="8429" max="8431" width="7.85546875" customWidth="1"/>
    <col min="8432" max="8432" width="2" customWidth="1"/>
    <col min="8433" max="8434" width="7.42578125" customWidth="1"/>
    <col min="8435" max="8436" width="9.42578125" customWidth="1"/>
    <col min="8437" max="8437" width="6.140625" customWidth="1"/>
    <col min="8438" max="8438" width="6.5703125" customWidth="1"/>
    <col min="8439" max="8439" width="1.5703125" customWidth="1"/>
    <col min="8440" max="8440" width="8.140625" customWidth="1"/>
    <col min="8441" max="8441" width="7" customWidth="1"/>
    <col min="8442" max="8442" width="9" customWidth="1"/>
    <col min="8443" max="8443" width="8.140625" customWidth="1"/>
    <col min="8444" max="8444" width="9.42578125" customWidth="1"/>
    <col min="8445" max="8446" width="5.5703125" customWidth="1"/>
    <col min="8447" max="8447" width="1.42578125" customWidth="1"/>
    <col min="8448" max="8448" width="7.42578125" customWidth="1"/>
    <col min="8449" max="8449" width="9.42578125" customWidth="1"/>
    <col min="8450" max="8450" width="6.140625" customWidth="1"/>
    <col min="8451" max="8451" width="6" customWidth="1"/>
    <col min="8452" max="8452" width="5.42578125" customWidth="1"/>
    <col min="8453" max="8453" width="1.5703125" customWidth="1"/>
    <col min="8454" max="8454" width="13.42578125" customWidth="1"/>
    <col min="8455" max="8455" width="8.5703125" customWidth="1"/>
    <col min="8456" max="8456" width="7.140625" customWidth="1"/>
    <col min="8458" max="8458" width="6.42578125" customWidth="1"/>
    <col min="8460" max="8460" width="5.5703125" customWidth="1"/>
    <col min="8461" max="8461" width="6.42578125" customWidth="1"/>
    <col min="8463" max="8463" width="5.85546875" customWidth="1"/>
    <col min="8464" max="8464" width="9.42578125" customWidth="1"/>
    <col min="8465" max="8465" width="5.85546875" customWidth="1"/>
    <col min="8467" max="8467" width="5" customWidth="1"/>
    <col min="8472" max="8472" width="14.42578125" customWidth="1"/>
    <col min="8473" max="8473" width="5.140625" customWidth="1"/>
    <col min="8475" max="8475" width="6" customWidth="1"/>
    <col min="8477" max="8477" width="5.5703125" customWidth="1"/>
    <col min="8479" max="8479" width="5" customWidth="1"/>
    <col min="8481" max="8481" width="7.140625" customWidth="1"/>
    <col min="8483" max="8483" width="6.42578125" customWidth="1"/>
    <col min="8485" max="8485" width="5.140625" customWidth="1"/>
    <col min="8487" max="8487" width="5.42578125" customWidth="1"/>
    <col min="8489" max="8489" width="5.140625" customWidth="1"/>
    <col min="8491" max="8491" width="5.85546875" customWidth="1"/>
    <col min="8683" max="8683" width="14" customWidth="1"/>
    <col min="8684" max="8684" width="15" customWidth="1"/>
    <col min="8685" max="8687" width="7.85546875" customWidth="1"/>
    <col min="8688" max="8688" width="2" customWidth="1"/>
    <col min="8689" max="8690" width="7.42578125" customWidth="1"/>
    <col min="8691" max="8692" width="9.42578125" customWidth="1"/>
    <col min="8693" max="8693" width="6.140625" customWidth="1"/>
    <col min="8694" max="8694" width="6.5703125" customWidth="1"/>
    <col min="8695" max="8695" width="1.5703125" customWidth="1"/>
    <col min="8696" max="8696" width="8.140625" customWidth="1"/>
    <col min="8697" max="8697" width="7" customWidth="1"/>
    <col min="8698" max="8698" width="9" customWidth="1"/>
    <col min="8699" max="8699" width="8.140625" customWidth="1"/>
    <col min="8700" max="8700" width="9.42578125" customWidth="1"/>
    <col min="8701" max="8702" width="5.5703125" customWidth="1"/>
    <col min="8703" max="8703" width="1.42578125" customWidth="1"/>
    <col min="8704" max="8704" width="7.42578125" customWidth="1"/>
    <col min="8705" max="8705" width="9.42578125" customWidth="1"/>
    <col min="8706" max="8706" width="6.140625" customWidth="1"/>
    <col min="8707" max="8707" width="6" customWidth="1"/>
    <col min="8708" max="8708" width="5.42578125" customWidth="1"/>
    <col min="8709" max="8709" width="1.5703125" customWidth="1"/>
    <col min="8710" max="8710" width="13.42578125" customWidth="1"/>
    <col min="8711" max="8711" width="8.5703125" customWidth="1"/>
    <col min="8712" max="8712" width="7.140625" customWidth="1"/>
    <col min="8714" max="8714" width="6.42578125" customWidth="1"/>
    <col min="8716" max="8716" width="5.5703125" customWidth="1"/>
    <col min="8717" max="8717" width="6.42578125" customWidth="1"/>
    <col min="8719" max="8719" width="5.85546875" customWidth="1"/>
    <col min="8720" max="8720" width="9.42578125" customWidth="1"/>
    <col min="8721" max="8721" width="5.85546875" customWidth="1"/>
    <col min="8723" max="8723" width="5" customWidth="1"/>
    <col min="8728" max="8728" width="14.42578125" customWidth="1"/>
    <col min="8729" max="8729" width="5.140625" customWidth="1"/>
    <col min="8731" max="8731" width="6" customWidth="1"/>
    <col min="8733" max="8733" width="5.5703125" customWidth="1"/>
    <col min="8735" max="8735" width="5" customWidth="1"/>
    <col min="8737" max="8737" width="7.140625" customWidth="1"/>
    <col min="8739" max="8739" width="6.42578125" customWidth="1"/>
    <col min="8741" max="8741" width="5.140625" customWidth="1"/>
    <col min="8743" max="8743" width="5.42578125" customWidth="1"/>
    <col min="8745" max="8745" width="5.140625" customWidth="1"/>
    <col min="8747" max="8747" width="5.85546875" customWidth="1"/>
    <col min="8939" max="8939" width="14" customWidth="1"/>
    <col min="8940" max="8940" width="15" customWidth="1"/>
    <col min="8941" max="8943" width="7.85546875" customWidth="1"/>
    <col min="8944" max="8944" width="2" customWidth="1"/>
    <col min="8945" max="8946" width="7.42578125" customWidth="1"/>
    <col min="8947" max="8948" width="9.42578125" customWidth="1"/>
    <col min="8949" max="8949" width="6.140625" customWidth="1"/>
    <col min="8950" max="8950" width="6.5703125" customWidth="1"/>
    <col min="8951" max="8951" width="1.5703125" customWidth="1"/>
    <col min="8952" max="8952" width="8.140625" customWidth="1"/>
    <col min="8953" max="8953" width="7" customWidth="1"/>
    <col min="8954" max="8954" width="9" customWidth="1"/>
    <col min="8955" max="8955" width="8.140625" customWidth="1"/>
    <col min="8956" max="8956" width="9.42578125" customWidth="1"/>
    <col min="8957" max="8958" width="5.5703125" customWidth="1"/>
    <col min="8959" max="8959" width="1.42578125" customWidth="1"/>
    <col min="8960" max="8960" width="7.42578125" customWidth="1"/>
    <col min="8961" max="8961" width="9.42578125" customWidth="1"/>
    <col min="8962" max="8962" width="6.140625" customWidth="1"/>
    <col min="8963" max="8963" width="6" customWidth="1"/>
    <col min="8964" max="8964" width="5.42578125" customWidth="1"/>
    <col min="8965" max="8965" width="1.5703125" customWidth="1"/>
    <col min="8966" max="8966" width="13.42578125" customWidth="1"/>
    <col min="8967" max="8967" width="8.5703125" customWidth="1"/>
    <col min="8968" max="8968" width="7.140625" customWidth="1"/>
    <col min="8970" max="8970" width="6.42578125" customWidth="1"/>
    <col min="8972" max="8972" width="5.5703125" customWidth="1"/>
    <col min="8973" max="8973" width="6.42578125" customWidth="1"/>
    <col min="8975" max="8975" width="5.85546875" customWidth="1"/>
    <col min="8976" max="8976" width="9.42578125" customWidth="1"/>
    <col min="8977" max="8977" width="5.85546875" customWidth="1"/>
    <col min="8979" max="8979" width="5" customWidth="1"/>
    <col min="8984" max="8984" width="14.42578125" customWidth="1"/>
    <col min="8985" max="8985" width="5.140625" customWidth="1"/>
    <col min="8987" max="8987" width="6" customWidth="1"/>
    <col min="8989" max="8989" width="5.5703125" customWidth="1"/>
    <col min="8991" max="8991" width="5" customWidth="1"/>
    <col min="8993" max="8993" width="7.140625" customWidth="1"/>
    <col min="8995" max="8995" width="6.42578125" customWidth="1"/>
    <col min="8997" max="8997" width="5.140625" customWidth="1"/>
    <col min="8999" max="8999" width="5.42578125" customWidth="1"/>
    <col min="9001" max="9001" width="5.140625" customWidth="1"/>
    <col min="9003" max="9003" width="5.85546875" customWidth="1"/>
    <col min="9195" max="9195" width="14" customWidth="1"/>
    <col min="9196" max="9196" width="15" customWidth="1"/>
    <col min="9197" max="9199" width="7.85546875" customWidth="1"/>
    <col min="9200" max="9200" width="2" customWidth="1"/>
    <col min="9201" max="9202" width="7.42578125" customWidth="1"/>
    <col min="9203" max="9204" width="9.42578125" customWidth="1"/>
    <col min="9205" max="9205" width="6.140625" customWidth="1"/>
    <col min="9206" max="9206" width="6.5703125" customWidth="1"/>
    <col min="9207" max="9207" width="1.5703125" customWidth="1"/>
    <col min="9208" max="9208" width="8.140625" customWidth="1"/>
    <col min="9209" max="9209" width="7" customWidth="1"/>
    <col min="9210" max="9210" width="9" customWidth="1"/>
    <col min="9211" max="9211" width="8.140625" customWidth="1"/>
    <col min="9212" max="9212" width="9.42578125" customWidth="1"/>
    <col min="9213" max="9214" width="5.5703125" customWidth="1"/>
    <col min="9215" max="9215" width="1.42578125" customWidth="1"/>
    <col min="9216" max="9216" width="7.42578125" customWidth="1"/>
    <col min="9217" max="9217" width="9.42578125" customWidth="1"/>
    <col min="9218" max="9218" width="6.140625" customWidth="1"/>
    <col min="9219" max="9219" width="6" customWidth="1"/>
    <col min="9220" max="9220" width="5.42578125" customWidth="1"/>
    <col min="9221" max="9221" width="1.5703125" customWidth="1"/>
    <col min="9222" max="9222" width="13.42578125" customWidth="1"/>
    <col min="9223" max="9223" width="8.5703125" customWidth="1"/>
    <col min="9224" max="9224" width="7.140625" customWidth="1"/>
    <col min="9226" max="9226" width="6.42578125" customWidth="1"/>
    <col min="9228" max="9228" width="5.5703125" customWidth="1"/>
    <col min="9229" max="9229" width="6.42578125" customWidth="1"/>
    <col min="9231" max="9231" width="5.85546875" customWidth="1"/>
    <col min="9232" max="9232" width="9.42578125" customWidth="1"/>
    <col min="9233" max="9233" width="5.85546875" customWidth="1"/>
    <col min="9235" max="9235" width="5" customWidth="1"/>
    <col min="9240" max="9240" width="14.42578125" customWidth="1"/>
    <col min="9241" max="9241" width="5.140625" customWidth="1"/>
    <col min="9243" max="9243" width="6" customWidth="1"/>
    <col min="9245" max="9245" width="5.5703125" customWidth="1"/>
    <col min="9247" max="9247" width="5" customWidth="1"/>
    <col min="9249" max="9249" width="7.140625" customWidth="1"/>
    <col min="9251" max="9251" width="6.42578125" customWidth="1"/>
    <col min="9253" max="9253" width="5.140625" customWidth="1"/>
    <col min="9255" max="9255" width="5.42578125" customWidth="1"/>
    <col min="9257" max="9257" width="5.140625" customWidth="1"/>
    <col min="9259" max="9259" width="5.85546875" customWidth="1"/>
    <col min="9451" max="9451" width="14" customWidth="1"/>
    <col min="9452" max="9452" width="15" customWidth="1"/>
    <col min="9453" max="9455" width="7.85546875" customWidth="1"/>
    <col min="9456" max="9456" width="2" customWidth="1"/>
    <col min="9457" max="9458" width="7.42578125" customWidth="1"/>
    <col min="9459" max="9460" width="9.42578125" customWidth="1"/>
    <col min="9461" max="9461" width="6.140625" customWidth="1"/>
    <col min="9462" max="9462" width="6.5703125" customWidth="1"/>
    <col min="9463" max="9463" width="1.5703125" customWidth="1"/>
    <col min="9464" max="9464" width="8.140625" customWidth="1"/>
    <col min="9465" max="9465" width="7" customWidth="1"/>
    <col min="9466" max="9466" width="9" customWidth="1"/>
    <col min="9467" max="9467" width="8.140625" customWidth="1"/>
    <col min="9468" max="9468" width="9.42578125" customWidth="1"/>
    <col min="9469" max="9470" width="5.5703125" customWidth="1"/>
    <col min="9471" max="9471" width="1.42578125" customWidth="1"/>
    <col min="9472" max="9472" width="7.42578125" customWidth="1"/>
    <col min="9473" max="9473" width="9.42578125" customWidth="1"/>
    <col min="9474" max="9474" width="6.140625" customWidth="1"/>
    <col min="9475" max="9475" width="6" customWidth="1"/>
    <col min="9476" max="9476" width="5.42578125" customWidth="1"/>
    <col min="9477" max="9477" width="1.5703125" customWidth="1"/>
    <col min="9478" max="9478" width="13.42578125" customWidth="1"/>
    <col min="9479" max="9479" width="8.5703125" customWidth="1"/>
    <col min="9480" max="9480" width="7.140625" customWidth="1"/>
    <col min="9482" max="9482" width="6.42578125" customWidth="1"/>
    <col min="9484" max="9484" width="5.5703125" customWidth="1"/>
    <col min="9485" max="9485" width="6.42578125" customWidth="1"/>
    <col min="9487" max="9487" width="5.85546875" customWidth="1"/>
    <col min="9488" max="9488" width="9.42578125" customWidth="1"/>
    <col min="9489" max="9489" width="5.85546875" customWidth="1"/>
    <col min="9491" max="9491" width="5" customWidth="1"/>
    <col min="9496" max="9496" width="14.42578125" customWidth="1"/>
    <col min="9497" max="9497" width="5.140625" customWidth="1"/>
    <col min="9499" max="9499" width="6" customWidth="1"/>
    <col min="9501" max="9501" width="5.5703125" customWidth="1"/>
    <col min="9503" max="9503" width="5" customWidth="1"/>
    <col min="9505" max="9505" width="7.140625" customWidth="1"/>
    <col min="9507" max="9507" width="6.42578125" customWidth="1"/>
    <col min="9509" max="9509" width="5.140625" customWidth="1"/>
    <col min="9511" max="9511" width="5.42578125" customWidth="1"/>
    <col min="9513" max="9513" width="5.140625" customWidth="1"/>
    <col min="9515" max="9515" width="5.85546875" customWidth="1"/>
    <col min="9707" max="9707" width="14" customWidth="1"/>
    <col min="9708" max="9708" width="15" customWidth="1"/>
    <col min="9709" max="9711" width="7.85546875" customWidth="1"/>
    <col min="9712" max="9712" width="2" customWidth="1"/>
    <col min="9713" max="9714" width="7.42578125" customWidth="1"/>
    <col min="9715" max="9716" width="9.42578125" customWidth="1"/>
    <col min="9717" max="9717" width="6.140625" customWidth="1"/>
    <col min="9718" max="9718" width="6.5703125" customWidth="1"/>
    <col min="9719" max="9719" width="1.5703125" customWidth="1"/>
    <col min="9720" max="9720" width="8.140625" customWidth="1"/>
    <col min="9721" max="9721" width="7" customWidth="1"/>
    <col min="9722" max="9722" width="9" customWidth="1"/>
    <col min="9723" max="9723" width="8.140625" customWidth="1"/>
    <col min="9724" max="9724" width="9.42578125" customWidth="1"/>
    <col min="9725" max="9726" width="5.5703125" customWidth="1"/>
    <col min="9727" max="9727" width="1.42578125" customWidth="1"/>
    <col min="9728" max="9728" width="7.42578125" customWidth="1"/>
    <col min="9729" max="9729" width="9.42578125" customWidth="1"/>
    <col min="9730" max="9730" width="6.140625" customWidth="1"/>
    <col min="9731" max="9731" width="6" customWidth="1"/>
    <col min="9732" max="9732" width="5.42578125" customWidth="1"/>
    <col min="9733" max="9733" width="1.5703125" customWidth="1"/>
    <col min="9734" max="9734" width="13.42578125" customWidth="1"/>
    <col min="9735" max="9735" width="8.5703125" customWidth="1"/>
    <col min="9736" max="9736" width="7.140625" customWidth="1"/>
    <col min="9738" max="9738" width="6.42578125" customWidth="1"/>
    <col min="9740" max="9740" width="5.5703125" customWidth="1"/>
    <col min="9741" max="9741" width="6.42578125" customWidth="1"/>
    <col min="9743" max="9743" width="5.85546875" customWidth="1"/>
    <col min="9744" max="9744" width="9.42578125" customWidth="1"/>
    <col min="9745" max="9745" width="5.85546875" customWidth="1"/>
    <col min="9747" max="9747" width="5" customWidth="1"/>
    <col min="9752" max="9752" width="14.42578125" customWidth="1"/>
    <col min="9753" max="9753" width="5.140625" customWidth="1"/>
    <col min="9755" max="9755" width="6" customWidth="1"/>
    <col min="9757" max="9757" width="5.5703125" customWidth="1"/>
    <col min="9759" max="9759" width="5" customWidth="1"/>
    <col min="9761" max="9761" width="7.140625" customWidth="1"/>
    <col min="9763" max="9763" width="6.42578125" customWidth="1"/>
    <col min="9765" max="9765" width="5.140625" customWidth="1"/>
    <col min="9767" max="9767" width="5.42578125" customWidth="1"/>
    <col min="9769" max="9769" width="5.140625" customWidth="1"/>
    <col min="9771" max="9771" width="5.85546875" customWidth="1"/>
    <col min="9963" max="9963" width="14" customWidth="1"/>
    <col min="9964" max="9964" width="15" customWidth="1"/>
    <col min="9965" max="9967" width="7.85546875" customWidth="1"/>
    <col min="9968" max="9968" width="2" customWidth="1"/>
    <col min="9969" max="9970" width="7.42578125" customWidth="1"/>
    <col min="9971" max="9972" width="9.42578125" customWidth="1"/>
    <col min="9973" max="9973" width="6.140625" customWidth="1"/>
    <col min="9974" max="9974" width="6.5703125" customWidth="1"/>
    <col min="9975" max="9975" width="1.5703125" customWidth="1"/>
    <col min="9976" max="9976" width="8.140625" customWidth="1"/>
    <col min="9977" max="9977" width="7" customWidth="1"/>
    <col min="9978" max="9978" width="9" customWidth="1"/>
    <col min="9979" max="9979" width="8.140625" customWidth="1"/>
    <col min="9980" max="9980" width="9.42578125" customWidth="1"/>
    <col min="9981" max="9982" width="5.5703125" customWidth="1"/>
    <col min="9983" max="9983" width="1.42578125" customWidth="1"/>
    <col min="9984" max="9984" width="7.42578125" customWidth="1"/>
    <col min="9985" max="9985" width="9.42578125" customWidth="1"/>
    <col min="9986" max="9986" width="6.140625" customWidth="1"/>
    <col min="9987" max="9987" width="6" customWidth="1"/>
    <col min="9988" max="9988" width="5.42578125" customWidth="1"/>
    <col min="9989" max="9989" width="1.5703125" customWidth="1"/>
    <col min="9990" max="9990" width="13.42578125" customWidth="1"/>
    <col min="9991" max="9991" width="8.5703125" customWidth="1"/>
    <col min="9992" max="9992" width="7.140625" customWidth="1"/>
    <col min="9994" max="9994" width="6.42578125" customWidth="1"/>
    <col min="9996" max="9996" width="5.5703125" customWidth="1"/>
    <col min="9997" max="9997" width="6.42578125" customWidth="1"/>
    <col min="9999" max="9999" width="5.85546875" customWidth="1"/>
    <col min="10000" max="10000" width="9.42578125" customWidth="1"/>
    <col min="10001" max="10001" width="5.85546875" customWidth="1"/>
    <col min="10003" max="10003" width="5" customWidth="1"/>
    <col min="10008" max="10008" width="14.42578125" customWidth="1"/>
    <col min="10009" max="10009" width="5.140625" customWidth="1"/>
    <col min="10011" max="10011" width="6" customWidth="1"/>
    <col min="10013" max="10013" width="5.5703125" customWidth="1"/>
    <col min="10015" max="10015" width="5" customWidth="1"/>
    <col min="10017" max="10017" width="7.140625" customWidth="1"/>
    <col min="10019" max="10019" width="6.42578125" customWidth="1"/>
    <col min="10021" max="10021" width="5.140625" customWidth="1"/>
    <col min="10023" max="10023" width="5.42578125" customWidth="1"/>
    <col min="10025" max="10025" width="5.140625" customWidth="1"/>
    <col min="10027" max="10027" width="5.85546875" customWidth="1"/>
    <col min="10219" max="10219" width="14" customWidth="1"/>
    <col min="10220" max="10220" width="15" customWidth="1"/>
    <col min="10221" max="10223" width="7.85546875" customWidth="1"/>
    <col min="10224" max="10224" width="2" customWidth="1"/>
    <col min="10225" max="10226" width="7.42578125" customWidth="1"/>
    <col min="10227" max="10228" width="9.42578125" customWidth="1"/>
    <col min="10229" max="10229" width="6.140625" customWidth="1"/>
    <col min="10230" max="10230" width="6.5703125" customWidth="1"/>
    <col min="10231" max="10231" width="1.5703125" customWidth="1"/>
    <col min="10232" max="10232" width="8.140625" customWidth="1"/>
    <col min="10233" max="10233" width="7" customWidth="1"/>
    <col min="10234" max="10234" width="9" customWidth="1"/>
    <col min="10235" max="10235" width="8.140625" customWidth="1"/>
    <col min="10236" max="10236" width="9.42578125" customWidth="1"/>
    <col min="10237" max="10238" width="5.5703125" customWidth="1"/>
    <col min="10239" max="10239" width="1.42578125" customWidth="1"/>
    <col min="10240" max="10240" width="7.42578125" customWidth="1"/>
    <col min="10241" max="10241" width="9.42578125" customWidth="1"/>
    <col min="10242" max="10242" width="6.140625" customWidth="1"/>
    <col min="10243" max="10243" width="6" customWidth="1"/>
    <col min="10244" max="10244" width="5.42578125" customWidth="1"/>
    <col min="10245" max="10245" width="1.5703125" customWidth="1"/>
    <col min="10246" max="10246" width="13.42578125" customWidth="1"/>
    <col min="10247" max="10247" width="8.5703125" customWidth="1"/>
    <col min="10248" max="10248" width="7.140625" customWidth="1"/>
    <col min="10250" max="10250" width="6.42578125" customWidth="1"/>
    <col min="10252" max="10252" width="5.5703125" customWidth="1"/>
    <col min="10253" max="10253" width="6.42578125" customWidth="1"/>
    <col min="10255" max="10255" width="5.85546875" customWidth="1"/>
    <col min="10256" max="10256" width="9.42578125" customWidth="1"/>
    <col min="10257" max="10257" width="5.85546875" customWidth="1"/>
    <col min="10259" max="10259" width="5" customWidth="1"/>
    <col min="10264" max="10264" width="14.42578125" customWidth="1"/>
    <col min="10265" max="10265" width="5.140625" customWidth="1"/>
    <col min="10267" max="10267" width="6" customWidth="1"/>
    <col min="10269" max="10269" width="5.5703125" customWidth="1"/>
    <col min="10271" max="10271" width="5" customWidth="1"/>
    <col min="10273" max="10273" width="7.140625" customWidth="1"/>
    <col min="10275" max="10275" width="6.42578125" customWidth="1"/>
    <col min="10277" max="10277" width="5.140625" customWidth="1"/>
    <col min="10279" max="10279" width="5.42578125" customWidth="1"/>
    <col min="10281" max="10281" width="5.140625" customWidth="1"/>
    <col min="10283" max="10283" width="5.85546875" customWidth="1"/>
    <col min="10475" max="10475" width="14" customWidth="1"/>
    <col min="10476" max="10476" width="15" customWidth="1"/>
    <col min="10477" max="10479" width="7.85546875" customWidth="1"/>
    <col min="10480" max="10480" width="2" customWidth="1"/>
    <col min="10481" max="10482" width="7.42578125" customWidth="1"/>
    <col min="10483" max="10484" width="9.42578125" customWidth="1"/>
    <col min="10485" max="10485" width="6.140625" customWidth="1"/>
    <col min="10486" max="10486" width="6.5703125" customWidth="1"/>
    <col min="10487" max="10487" width="1.5703125" customWidth="1"/>
    <col min="10488" max="10488" width="8.140625" customWidth="1"/>
    <col min="10489" max="10489" width="7" customWidth="1"/>
    <col min="10490" max="10490" width="9" customWidth="1"/>
    <col min="10491" max="10491" width="8.140625" customWidth="1"/>
    <col min="10492" max="10492" width="9.42578125" customWidth="1"/>
    <col min="10493" max="10494" width="5.5703125" customWidth="1"/>
    <col min="10495" max="10495" width="1.42578125" customWidth="1"/>
    <col min="10496" max="10496" width="7.42578125" customWidth="1"/>
    <col min="10497" max="10497" width="9.42578125" customWidth="1"/>
    <col min="10498" max="10498" width="6.140625" customWidth="1"/>
    <col min="10499" max="10499" width="6" customWidth="1"/>
    <col min="10500" max="10500" width="5.42578125" customWidth="1"/>
    <col min="10501" max="10501" width="1.5703125" customWidth="1"/>
    <col min="10502" max="10502" width="13.42578125" customWidth="1"/>
    <col min="10503" max="10503" width="8.5703125" customWidth="1"/>
    <col min="10504" max="10504" width="7.140625" customWidth="1"/>
    <col min="10506" max="10506" width="6.42578125" customWidth="1"/>
    <col min="10508" max="10508" width="5.5703125" customWidth="1"/>
    <col min="10509" max="10509" width="6.42578125" customWidth="1"/>
    <col min="10511" max="10511" width="5.85546875" customWidth="1"/>
    <col min="10512" max="10512" width="9.42578125" customWidth="1"/>
    <col min="10513" max="10513" width="5.85546875" customWidth="1"/>
    <col min="10515" max="10515" width="5" customWidth="1"/>
    <col min="10520" max="10520" width="14.42578125" customWidth="1"/>
    <col min="10521" max="10521" width="5.140625" customWidth="1"/>
    <col min="10523" max="10523" width="6" customWidth="1"/>
    <col min="10525" max="10525" width="5.5703125" customWidth="1"/>
    <col min="10527" max="10527" width="5" customWidth="1"/>
    <col min="10529" max="10529" width="7.140625" customWidth="1"/>
    <col min="10531" max="10531" width="6.42578125" customWidth="1"/>
    <col min="10533" max="10533" width="5.140625" customWidth="1"/>
    <col min="10535" max="10535" width="5.42578125" customWidth="1"/>
    <col min="10537" max="10537" width="5.140625" customWidth="1"/>
    <col min="10539" max="10539" width="5.85546875" customWidth="1"/>
    <col min="10731" max="10731" width="14" customWidth="1"/>
    <col min="10732" max="10732" width="15" customWidth="1"/>
    <col min="10733" max="10735" width="7.85546875" customWidth="1"/>
    <col min="10736" max="10736" width="2" customWidth="1"/>
    <col min="10737" max="10738" width="7.42578125" customWidth="1"/>
    <col min="10739" max="10740" width="9.42578125" customWidth="1"/>
    <col min="10741" max="10741" width="6.140625" customWidth="1"/>
    <col min="10742" max="10742" width="6.5703125" customWidth="1"/>
    <col min="10743" max="10743" width="1.5703125" customWidth="1"/>
    <col min="10744" max="10744" width="8.140625" customWidth="1"/>
    <col min="10745" max="10745" width="7" customWidth="1"/>
    <col min="10746" max="10746" width="9" customWidth="1"/>
    <col min="10747" max="10747" width="8.140625" customWidth="1"/>
    <col min="10748" max="10748" width="9.42578125" customWidth="1"/>
    <col min="10749" max="10750" width="5.5703125" customWidth="1"/>
    <col min="10751" max="10751" width="1.42578125" customWidth="1"/>
    <col min="10752" max="10752" width="7.42578125" customWidth="1"/>
    <col min="10753" max="10753" width="9.42578125" customWidth="1"/>
    <col min="10754" max="10754" width="6.140625" customWidth="1"/>
    <col min="10755" max="10755" width="6" customWidth="1"/>
    <col min="10756" max="10756" width="5.42578125" customWidth="1"/>
    <col min="10757" max="10757" width="1.5703125" customWidth="1"/>
    <col min="10758" max="10758" width="13.42578125" customWidth="1"/>
    <col min="10759" max="10759" width="8.5703125" customWidth="1"/>
    <col min="10760" max="10760" width="7.140625" customWidth="1"/>
    <col min="10762" max="10762" width="6.42578125" customWidth="1"/>
    <col min="10764" max="10764" width="5.5703125" customWidth="1"/>
    <col min="10765" max="10765" width="6.42578125" customWidth="1"/>
    <col min="10767" max="10767" width="5.85546875" customWidth="1"/>
    <col min="10768" max="10768" width="9.42578125" customWidth="1"/>
    <col min="10769" max="10769" width="5.85546875" customWidth="1"/>
    <col min="10771" max="10771" width="5" customWidth="1"/>
    <col min="10776" max="10776" width="14.42578125" customWidth="1"/>
    <col min="10777" max="10777" width="5.140625" customWidth="1"/>
    <col min="10779" max="10779" width="6" customWidth="1"/>
    <col min="10781" max="10781" width="5.5703125" customWidth="1"/>
    <col min="10783" max="10783" width="5" customWidth="1"/>
    <col min="10785" max="10785" width="7.140625" customWidth="1"/>
    <col min="10787" max="10787" width="6.42578125" customWidth="1"/>
    <col min="10789" max="10789" width="5.140625" customWidth="1"/>
    <col min="10791" max="10791" width="5.42578125" customWidth="1"/>
    <col min="10793" max="10793" width="5.140625" customWidth="1"/>
    <col min="10795" max="10795" width="5.85546875" customWidth="1"/>
    <col min="10987" max="10987" width="14" customWidth="1"/>
    <col min="10988" max="10988" width="15" customWidth="1"/>
    <col min="10989" max="10991" width="7.85546875" customWidth="1"/>
    <col min="10992" max="10992" width="2" customWidth="1"/>
    <col min="10993" max="10994" width="7.42578125" customWidth="1"/>
    <col min="10995" max="10996" width="9.42578125" customWidth="1"/>
    <col min="10997" max="10997" width="6.140625" customWidth="1"/>
    <col min="10998" max="10998" width="6.5703125" customWidth="1"/>
    <col min="10999" max="10999" width="1.5703125" customWidth="1"/>
    <col min="11000" max="11000" width="8.140625" customWidth="1"/>
    <col min="11001" max="11001" width="7" customWidth="1"/>
    <col min="11002" max="11002" width="9" customWidth="1"/>
    <col min="11003" max="11003" width="8.140625" customWidth="1"/>
    <col min="11004" max="11004" width="9.42578125" customWidth="1"/>
    <col min="11005" max="11006" width="5.5703125" customWidth="1"/>
    <col min="11007" max="11007" width="1.42578125" customWidth="1"/>
    <col min="11008" max="11008" width="7.42578125" customWidth="1"/>
    <col min="11009" max="11009" width="9.42578125" customWidth="1"/>
    <col min="11010" max="11010" width="6.140625" customWidth="1"/>
    <col min="11011" max="11011" width="6" customWidth="1"/>
    <col min="11012" max="11012" width="5.42578125" customWidth="1"/>
    <col min="11013" max="11013" width="1.5703125" customWidth="1"/>
    <col min="11014" max="11014" width="13.42578125" customWidth="1"/>
    <col min="11015" max="11015" width="8.5703125" customWidth="1"/>
    <col min="11016" max="11016" width="7.140625" customWidth="1"/>
    <col min="11018" max="11018" width="6.42578125" customWidth="1"/>
    <col min="11020" max="11020" width="5.5703125" customWidth="1"/>
    <col min="11021" max="11021" width="6.42578125" customWidth="1"/>
    <col min="11023" max="11023" width="5.85546875" customWidth="1"/>
    <col min="11024" max="11024" width="9.42578125" customWidth="1"/>
    <col min="11025" max="11025" width="5.85546875" customWidth="1"/>
    <col min="11027" max="11027" width="5" customWidth="1"/>
    <col min="11032" max="11032" width="14.42578125" customWidth="1"/>
    <col min="11033" max="11033" width="5.140625" customWidth="1"/>
    <col min="11035" max="11035" width="6" customWidth="1"/>
    <col min="11037" max="11037" width="5.5703125" customWidth="1"/>
    <col min="11039" max="11039" width="5" customWidth="1"/>
    <col min="11041" max="11041" width="7.140625" customWidth="1"/>
    <col min="11043" max="11043" width="6.42578125" customWidth="1"/>
    <col min="11045" max="11045" width="5.140625" customWidth="1"/>
    <col min="11047" max="11047" width="5.42578125" customWidth="1"/>
    <col min="11049" max="11049" width="5.140625" customWidth="1"/>
    <col min="11051" max="11051" width="5.85546875" customWidth="1"/>
    <col min="11243" max="11243" width="14" customWidth="1"/>
    <col min="11244" max="11244" width="15" customWidth="1"/>
    <col min="11245" max="11247" width="7.85546875" customWidth="1"/>
    <col min="11248" max="11248" width="2" customWidth="1"/>
    <col min="11249" max="11250" width="7.42578125" customWidth="1"/>
    <col min="11251" max="11252" width="9.42578125" customWidth="1"/>
    <col min="11253" max="11253" width="6.140625" customWidth="1"/>
    <col min="11254" max="11254" width="6.5703125" customWidth="1"/>
    <col min="11255" max="11255" width="1.5703125" customWidth="1"/>
    <col min="11256" max="11256" width="8.140625" customWidth="1"/>
    <col min="11257" max="11257" width="7" customWidth="1"/>
    <col min="11258" max="11258" width="9" customWidth="1"/>
    <col min="11259" max="11259" width="8.140625" customWidth="1"/>
    <col min="11260" max="11260" width="9.42578125" customWidth="1"/>
    <col min="11261" max="11262" width="5.5703125" customWidth="1"/>
    <col min="11263" max="11263" width="1.42578125" customWidth="1"/>
    <col min="11264" max="11264" width="7.42578125" customWidth="1"/>
    <col min="11265" max="11265" width="9.42578125" customWidth="1"/>
    <col min="11266" max="11266" width="6.140625" customWidth="1"/>
    <col min="11267" max="11267" width="6" customWidth="1"/>
    <col min="11268" max="11268" width="5.42578125" customWidth="1"/>
    <col min="11269" max="11269" width="1.5703125" customWidth="1"/>
    <col min="11270" max="11270" width="13.42578125" customWidth="1"/>
    <col min="11271" max="11271" width="8.5703125" customWidth="1"/>
    <col min="11272" max="11272" width="7.140625" customWidth="1"/>
    <col min="11274" max="11274" width="6.42578125" customWidth="1"/>
    <col min="11276" max="11276" width="5.5703125" customWidth="1"/>
    <col min="11277" max="11277" width="6.42578125" customWidth="1"/>
    <col min="11279" max="11279" width="5.85546875" customWidth="1"/>
    <col min="11280" max="11280" width="9.42578125" customWidth="1"/>
    <col min="11281" max="11281" width="5.85546875" customWidth="1"/>
    <col min="11283" max="11283" width="5" customWidth="1"/>
    <col min="11288" max="11288" width="14.42578125" customWidth="1"/>
    <col min="11289" max="11289" width="5.140625" customWidth="1"/>
    <col min="11291" max="11291" width="6" customWidth="1"/>
    <col min="11293" max="11293" width="5.5703125" customWidth="1"/>
    <col min="11295" max="11295" width="5" customWidth="1"/>
    <col min="11297" max="11297" width="7.140625" customWidth="1"/>
    <col min="11299" max="11299" width="6.42578125" customWidth="1"/>
    <col min="11301" max="11301" width="5.140625" customWidth="1"/>
    <col min="11303" max="11303" width="5.42578125" customWidth="1"/>
    <col min="11305" max="11305" width="5.140625" customWidth="1"/>
    <col min="11307" max="11307" width="5.85546875" customWidth="1"/>
    <col min="11499" max="11499" width="14" customWidth="1"/>
    <col min="11500" max="11500" width="15" customWidth="1"/>
    <col min="11501" max="11503" width="7.85546875" customWidth="1"/>
    <col min="11504" max="11504" width="2" customWidth="1"/>
    <col min="11505" max="11506" width="7.42578125" customWidth="1"/>
    <col min="11507" max="11508" width="9.42578125" customWidth="1"/>
    <col min="11509" max="11509" width="6.140625" customWidth="1"/>
    <col min="11510" max="11510" width="6.5703125" customWidth="1"/>
    <col min="11511" max="11511" width="1.5703125" customWidth="1"/>
    <col min="11512" max="11512" width="8.140625" customWidth="1"/>
    <col min="11513" max="11513" width="7" customWidth="1"/>
    <col min="11514" max="11514" width="9" customWidth="1"/>
    <col min="11515" max="11515" width="8.140625" customWidth="1"/>
    <col min="11516" max="11516" width="9.42578125" customWidth="1"/>
    <col min="11517" max="11518" width="5.5703125" customWidth="1"/>
    <col min="11519" max="11519" width="1.42578125" customWidth="1"/>
    <col min="11520" max="11520" width="7.42578125" customWidth="1"/>
    <col min="11521" max="11521" width="9.42578125" customWidth="1"/>
    <col min="11522" max="11522" width="6.140625" customWidth="1"/>
    <col min="11523" max="11523" width="6" customWidth="1"/>
    <col min="11524" max="11524" width="5.42578125" customWidth="1"/>
    <col min="11525" max="11525" width="1.5703125" customWidth="1"/>
    <col min="11526" max="11526" width="13.42578125" customWidth="1"/>
    <col min="11527" max="11527" width="8.5703125" customWidth="1"/>
    <col min="11528" max="11528" width="7.140625" customWidth="1"/>
    <col min="11530" max="11530" width="6.42578125" customWidth="1"/>
    <col min="11532" max="11532" width="5.5703125" customWidth="1"/>
    <col min="11533" max="11533" width="6.42578125" customWidth="1"/>
    <col min="11535" max="11535" width="5.85546875" customWidth="1"/>
    <col min="11536" max="11536" width="9.42578125" customWidth="1"/>
    <col min="11537" max="11537" width="5.85546875" customWidth="1"/>
    <col min="11539" max="11539" width="5" customWidth="1"/>
    <col min="11544" max="11544" width="14.42578125" customWidth="1"/>
    <col min="11545" max="11545" width="5.140625" customWidth="1"/>
    <col min="11547" max="11547" width="6" customWidth="1"/>
    <col min="11549" max="11549" width="5.5703125" customWidth="1"/>
    <col min="11551" max="11551" width="5" customWidth="1"/>
    <col min="11553" max="11553" width="7.140625" customWidth="1"/>
    <col min="11555" max="11555" width="6.42578125" customWidth="1"/>
    <col min="11557" max="11557" width="5.140625" customWidth="1"/>
    <col min="11559" max="11559" width="5.42578125" customWidth="1"/>
    <col min="11561" max="11561" width="5.140625" customWidth="1"/>
    <col min="11563" max="11563" width="5.85546875" customWidth="1"/>
    <col min="11755" max="11755" width="14" customWidth="1"/>
    <col min="11756" max="11756" width="15" customWidth="1"/>
    <col min="11757" max="11759" width="7.85546875" customWidth="1"/>
    <col min="11760" max="11760" width="2" customWidth="1"/>
    <col min="11761" max="11762" width="7.42578125" customWidth="1"/>
    <col min="11763" max="11764" width="9.42578125" customWidth="1"/>
    <col min="11765" max="11765" width="6.140625" customWidth="1"/>
    <col min="11766" max="11766" width="6.5703125" customWidth="1"/>
    <col min="11767" max="11767" width="1.5703125" customWidth="1"/>
    <col min="11768" max="11768" width="8.140625" customWidth="1"/>
    <col min="11769" max="11769" width="7" customWidth="1"/>
    <col min="11770" max="11770" width="9" customWidth="1"/>
    <col min="11771" max="11771" width="8.140625" customWidth="1"/>
    <col min="11772" max="11772" width="9.42578125" customWidth="1"/>
    <col min="11773" max="11774" width="5.5703125" customWidth="1"/>
    <col min="11775" max="11775" width="1.42578125" customWidth="1"/>
    <col min="11776" max="11776" width="7.42578125" customWidth="1"/>
    <col min="11777" max="11777" width="9.42578125" customWidth="1"/>
    <col min="11778" max="11778" width="6.140625" customWidth="1"/>
    <col min="11779" max="11779" width="6" customWidth="1"/>
    <col min="11780" max="11780" width="5.42578125" customWidth="1"/>
    <col min="11781" max="11781" width="1.5703125" customWidth="1"/>
    <col min="11782" max="11782" width="13.42578125" customWidth="1"/>
    <col min="11783" max="11783" width="8.5703125" customWidth="1"/>
    <col min="11784" max="11784" width="7.140625" customWidth="1"/>
    <col min="11786" max="11786" width="6.42578125" customWidth="1"/>
    <col min="11788" max="11788" width="5.5703125" customWidth="1"/>
    <col min="11789" max="11789" width="6.42578125" customWidth="1"/>
    <col min="11791" max="11791" width="5.85546875" customWidth="1"/>
    <col min="11792" max="11792" width="9.42578125" customWidth="1"/>
    <col min="11793" max="11793" width="5.85546875" customWidth="1"/>
    <col min="11795" max="11795" width="5" customWidth="1"/>
    <col min="11800" max="11800" width="14.42578125" customWidth="1"/>
    <col min="11801" max="11801" width="5.140625" customWidth="1"/>
    <col min="11803" max="11803" width="6" customWidth="1"/>
    <col min="11805" max="11805" width="5.5703125" customWidth="1"/>
    <col min="11807" max="11807" width="5" customWidth="1"/>
    <col min="11809" max="11809" width="7.140625" customWidth="1"/>
    <col min="11811" max="11811" width="6.42578125" customWidth="1"/>
    <col min="11813" max="11813" width="5.140625" customWidth="1"/>
    <col min="11815" max="11815" width="5.42578125" customWidth="1"/>
    <col min="11817" max="11817" width="5.140625" customWidth="1"/>
    <col min="11819" max="11819" width="5.85546875" customWidth="1"/>
    <col min="12011" max="12011" width="14" customWidth="1"/>
    <col min="12012" max="12012" width="15" customWidth="1"/>
    <col min="12013" max="12015" width="7.85546875" customWidth="1"/>
    <col min="12016" max="12016" width="2" customWidth="1"/>
    <col min="12017" max="12018" width="7.42578125" customWidth="1"/>
    <col min="12019" max="12020" width="9.42578125" customWidth="1"/>
    <col min="12021" max="12021" width="6.140625" customWidth="1"/>
    <col min="12022" max="12022" width="6.5703125" customWidth="1"/>
    <col min="12023" max="12023" width="1.5703125" customWidth="1"/>
    <col min="12024" max="12024" width="8.140625" customWidth="1"/>
    <col min="12025" max="12025" width="7" customWidth="1"/>
    <col min="12026" max="12026" width="9" customWidth="1"/>
    <col min="12027" max="12027" width="8.140625" customWidth="1"/>
    <col min="12028" max="12028" width="9.42578125" customWidth="1"/>
    <col min="12029" max="12030" width="5.5703125" customWidth="1"/>
    <col min="12031" max="12031" width="1.42578125" customWidth="1"/>
    <col min="12032" max="12032" width="7.42578125" customWidth="1"/>
    <col min="12033" max="12033" width="9.42578125" customWidth="1"/>
    <col min="12034" max="12034" width="6.140625" customWidth="1"/>
    <col min="12035" max="12035" width="6" customWidth="1"/>
    <col min="12036" max="12036" width="5.42578125" customWidth="1"/>
    <col min="12037" max="12037" width="1.5703125" customWidth="1"/>
    <col min="12038" max="12038" width="13.42578125" customWidth="1"/>
    <col min="12039" max="12039" width="8.5703125" customWidth="1"/>
    <col min="12040" max="12040" width="7.140625" customWidth="1"/>
    <col min="12042" max="12042" width="6.42578125" customWidth="1"/>
    <col min="12044" max="12044" width="5.5703125" customWidth="1"/>
    <col min="12045" max="12045" width="6.42578125" customWidth="1"/>
    <col min="12047" max="12047" width="5.85546875" customWidth="1"/>
    <col min="12048" max="12048" width="9.42578125" customWidth="1"/>
    <col min="12049" max="12049" width="5.85546875" customWidth="1"/>
    <col min="12051" max="12051" width="5" customWidth="1"/>
    <col min="12056" max="12056" width="14.42578125" customWidth="1"/>
    <col min="12057" max="12057" width="5.140625" customWidth="1"/>
    <col min="12059" max="12059" width="6" customWidth="1"/>
    <col min="12061" max="12061" width="5.5703125" customWidth="1"/>
    <col min="12063" max="12063" width="5" customWidth="1"/>
    <col min="12065" max="12065" width="7.140625" customWidth="1"/>
    <col min="12067" max="12067" width="6.42578125" customWidth="1"/>
    <col min="12069" max="12069" width="5.140625" customWidth="1"/>
    <col min="12071" max="12071" width="5.42578125" customWidth="1"/>
    <col min="12073" max="12073" width="5.140625" customWidth="1"/>
    <col min="12075" max="12075" width="5.85546875" customWidth="1"/>
    <col min="12267" max="12267" width="14" customWidth="1"/>
    <col min="12268" max="12268" width="15" customWidth="1"/>
    <col min="12269" max="12271" width="7.85546875" customWidth="1"/>
    <col min="12272" max="12272" width="2" customWidth="1"/>
    <col min="12273" max="12274" width="7.42578125" customWidth="1"/>
    <col min="12275" max="12276" width="9.42578125" customWidth="1"/>
    <col min="12277" max="12277" width="6.140625" customWidth="1"/>
    <col min="12278" max="12278" width="6.5703125" customWidth="1"/>
    <col min="12279" max="12279" width="1.5703125" customWidth="1"/>
    <col min="12280" max="12280" width="8.140625" customWidth="1"/>
    <col min="12281" max="12281" width="7" customWidth="1"/>
    <col min="12282" max="12282" width="9" customWidth="1"/>
    <col min="12283" max="12283" width="8.140625" customWidth="1"/>
    <col min="12284" max="12284" width="9.42578125" customWidth="1"/>
    <col min="12285" max="12286" width="5.5703125" customWidth="1"/>
    <col min="12287" max="12287" width="1.42578125" customWidth="1"/>
    <col min="12288" max="12288" width="7.42578125" customWidth="1"/>
    <col min="12289" max="12289" width="9.42578125" customWidth="1"/>
    <col min="12290" max="12290" width="6.140625" customWidth="1"/>
    <col min="12291" max="12291" width="6" customWidth="1"/>
    <col min="12292" max="12292" width="5.42578125" customWidth="1"/>
    <col min="12293" max="12293" width="1.5703125" customWidth="1"/>
    <col min="12294" max="12294" width="13.42578125" customWidth="1"/>
    <col min="12295" max="12295" width="8.5703125" customWidth="1"/>
    <col min="12296" max="12296" width="7.140625" customWidth="1"/>
    <col min="12298" max="12298" width="6.42578125" customWidth="1"/>
    <col min="12300" max="12300" width="5.5703125" customWidth="1"/>
    <col min="12301" max="12301" width="6.42578125" customWidth="1"/>
    <col min="12303" max="12303" width="5.85546875" customWidth="1"/>
    <col min="12304" max="12304" width="9.42578125" customWidth="1"/>
    <col min="12305" max="12305" width="5.85546875" customWidth="1"/>
    <col min="12307" max="12307" width="5" customWidth="1"/>
    <col min="12312" max="12312" width="14.42578125" customWidth="1"/>
    <col min="12313" max="12313" width="5.140625" customWidth="1"/>
    <col min="12315" max="12315" width="6" customWidth="1"/>
    <col min="12317" max="12317" width="5.5703125" customWidth="1"/>
    <col min="12319" max="12319" width="5" customWidth="1"/>
    <col min="12321" max="12321" width="7.140625" customWidth="1"/>
    <col min="12323" max="12323" width="6.42578125" customWidth="1"/>
    <col min="12325" max="12325" width="5.140625" customWidth="1"/>
    <col min="12327" max="12327" width="5.42578125" customWidth="1"/>
    <col min="12329" max="12329" width="5.140625" customWidth="1"/>
    <col min="12331" max="12331" width="5.85546875" customWidth="1"/>
    <col min="12523" max="12523" width="14" customWidth="1"/>
    <col min="12524" max="12524" width="15" customWidth="1"/>
    <col min="12525" max="12527" width="7.85546875" customWidth="1"/>
    <col min="12528" max="12528" width="2" customWidth="1"/>
    <col min="12529" max="12530" width="7.42578125" customWidth="1"/>
    <col min="12531" max="12532" width="9.42578125" customWidth="1"/>
    <col min="12533" max="12533" width="6.140625" customWidth="1"/>
    <col min="12534" max="12534" width="6.5703125" customWidth="1"/>
    <col min="12535" max="12535" width="1.5703125" customWidth="1"/>
    <col min="12536" max="12536" width="8.140625" customWidth="1"/>
    <col min="12537" max="12537" width="7" customWidth="1"/>
    <col min="12538" max="12538" width="9" customWidth="1"/>
    <col min="12539" max="12539" width="8.140625" customWidth="1"/>
    <col min="12540" max="12540" width="9.42578125" customWidth="1"/>
    <col min="12541" max="12542" width="5.5703125" customWidth="1"/>
    <col min="12543" max="12543" width="1.42578125" customWidth="1"/>
    <col min="12544" max="12544" width="7.42578125" customWidth="1"/>
    <col min="12545" max="12545" width="9.42578125" customWidth="1"/>
    <col min="12546" max="12546" width="6.140625" customWidth="1"/>
    <col min="12547" max="12547" width="6" customWidth="1"/>
    <col min="12548" max="12548" width="5.42578125" customWidth="1"/>
    <col min="12549" max="12549" width="1.5703125" customWidth="1"/>
    <col min="12550" max="12550" width="13.42578125" customWidth="1"/>
    <col min="12551" max="12551" width="8.5703125" customWidth="1"/>
    <col min="12552" max="12552" width="7.140625" customWidth="1"/>
    <col min="12554" max="12554" width="6.42578125" customWidth="1"/>
    <col min="12556" max="12556" width="5.5703125" customWidth="1"/>
    <col min="12557" max="12557" width="6.42578125" customWidth="1"/>
    <col min="12559" max="12559" width="5.85546875" customWidth="1"/>
    <col min="12560" max="12560" width="9.42578125" customWidth="1"/>
    <col min="12561" max="12561" width="5.85546875" customWidth="1"/>
    <col min="12563" max="12563" width="5" customWidth="1"/>
    <col min="12568" max="12568" width="14.42578125" customWidth="1"/>
    <col min="12569" max="12569" width="5.140625" customWidth="1"/>
    <col min="12571" max="12571" width="6" customWidth="1"/>
    <col min="12573" max="12573" width="5.5703125" customWidth="1"/>
    <col min="12575" max="12575" width="5" customWidth="1"/>
    <col min="12577" max="12577" width="7.140625" customWidth="1"/>
    <col min="12579" max="12579" width="6.42578125" customWidth="1"/>
    <col min="12581" max="12581" width="5.140625" customWidth="1"/>
    <col min="12583" max="12583" width="5.42578125" customWidth="1"/>
    <col min="12585" max="12585" width="5.140625" customWidth="1"/>
    <col min="12587" max="12587" width="5.85546875" customWidth="1"/>
    <col min="12779" max="12779" width="14" customWidth="1"/>
    <col min="12780" max="12780" width="15" customWidth="1"/>
    <col min="12781" max="12783" width="7.85546875" customWidth="1"/>
    <col min="12784" max="12784" width="2" customWidth="1"/>
    <col min="12785" max="12786" width="7.42578125" customWidth="1"/>
    <col min="12787" max="12788" width="9.42578125" customWidth="1"/>
    <col min="12789" max="12789" width="6.140625" customWidth="1"/>
    <col min="12790" max="12790" width="6.5703125" customWidth="1"/>
    <col min="12791" max="12791" width="1.5703125" customWidth="1"/>
    <col min="12792" max="12792" width="8.140625" customWidth="1"/>
    <col min="12793" max="12793" width="7" customWidth="1"/>
    <col min="12794" max="12794" width="9" customWidth="1"/>
    <col min="12795" max="12795" width="8.140625" customWidth="1"/>
    <col min="12796" max="12796" width="9.42578125" customWidth="1"/>
    <col min="12797" max="12798" width="5.5703125" customWidth="1"/>
    <col min="12799" max="12799" width="1.42578125" customWidth="1"/>
    <col min="12800" max="12800" width="7.42578125" customWidth="1"/>
    <col min="12801" max="12801" width="9.42578125" customWidth="1"/>
    <col min="12802" max="12802" width="6.140625" customWidth="1"/>
    <col min="12803" max="12803" width="6" customWidth="1"/>
    <col min="12804" max="12804" width="5.42578125" customWidth="1"/>
    <col min="12805" max="12805" width="1.5703125" customWidth="1"/>
    <col min="12806" max="12806" width="13.42578125" customWidth="1"/>
    <col min="12807" max="12807" width="8.5703125" customWidth="1"/>
    <col min="12808" max="12808" width="7.140625" customWidth="1"/>
    <col min="12810" max="12810" width="6.42578125" customWidth="1"/>
    <col min="12812" max="12812" width="5.5703125" customWidth="1"/>
    <col min="12813" max="12813" width="6.42578125" customWidth="1"/>
    <col min="12815" max="12815" width="5.85546875" customWidth="1"/>
    <col min="12816" max="12816" width="9.42578125" customWidth="1"/>
    <col min="12817" max="12817" width="5.85546875" customWidth="1"/>
    <col min="12819" max="12819" width="5" customWidth="1"/>
    <col min="12824" max="12824" width="14.42578125" customWidth="1"/>
    <col min="12825" max="12825" width="5.140625" customWidth="1"/>
    <col min="12827" max="12827" width="6" customWidth="1"/>
    <col min="12829" max="12829" width="5.5703125" customWidth="1"/>
    <col min="12831" max="12831" width="5" customWidth="1"/>
    <col min="12833" max="12833" width="7.140625" customWidth="1"/>
    <col min="12835" max="12835" width="6.42578125" customWidth="1"/>
    <col min="12837" max="12837" width="5.140625" customWidth="1"/>
    <col min="12839" max="12839" width="5.42578125" customWidth="1"/>
    <col min="12841" max="12841" width="5.140625" customWidth="1"/>
    <col min="12843" max="12843" width="5.85546875" customWidth="1"/>
    <col min="13035" max="13035" width="14" customWidth="1"/>
    <col min="13036" max="13036" width="15" customWidth="1"/>
    <col min="13037" max="13039" width="7.85546875" customWidth="1"/>
    <col min="13040" max="13040" width="2" customWidth="1"/>
    <col min="13041" max="13042" width="7.42578125" customWidth="1"/>
    <col min="13043" max="13044" width="9.42578125" customWidth="1"/>
    <col min="13045" max="13045" width="6.140625" customWidth="1"/>
    <col min="13046" max="13046" width="6.5703125" customWidth="1"/>
    <col min="13047" max="13047" width="1.5703125" customWidth="1"/>
    <col min="13048" max="13048" width="8.140625" customWidth="1"/>
    <col min="13049" max="13049" width="7" customWidth="1"/>
    <col min="13050" max="13050" width="9" customWidth="1"/>
    <col min="13051" max="13051" width="8.140625" customWidth="1"/>
    <col min="13052" max="13052" width="9.42578125" customWidth="1"/>
    <col min="13053" max="13054" width="5.5703125" customWidth="1"/>
    <col min="13055" max="13055" width="1.42578125" customWidth="1"/>
    <col min="13056" max="13056" width="7.42578125" customWidth="1"/>
    <col min="13057" max="13057" width="9.42578125" customWidth="1"/>
    <col min="13058" max="13058" width="6.140625" customWidth="1"/>
    <col min="13059" max="13059" width="6" customWidth="1"/>
    <col min="13060" max="13060" width="5.42578125" customWidth="1"/>
    <col min="13061" max="13061" width="1.5703125" customWidth="1"/>
    <col min="13062" max="13062" width="13.42578125" customWidth="1"/>
    <col min="13063" max="13063" width="8.5703125" customWidth="1"/>
    <col min="13064" max="13064" width="7.140625" customWidth="1"/>
    <col min="13066" max="13066" width="6.42578125" customWidth="1"/>
    <col min="13068" max="13068" width="5.5703125" customWidth="1"/>
    <col min="13069" max="13069" width="6.42578125" customWidth="1"/>
    <col min="13071" max="13071" width="5.85546875" customWidth="1"/>
    <col min="13072" max="13072" width="9.42578125" customWidth="1"/>
    <col min="13073" max="13073" width="5.85546875" customWidth="1"/>
    <col min="13075" max="13075" width="5" customWidth="1"/>
    <col min="13080" max="13080" width="14.42578125" customWidth="1"/>
    <col min="13081" max="13081" width="5.140625" customWidth="1"/>
    <col min="13083" max="13083" width="6" customWidth="1"/>
    <col min="13085" max="13085" width="5.5703125" customWidth="1"/>
    <col min="13087" max="13087" width="5" customWidth="1"/>
    <col min="13089" max="13089" width="7.140625" customWidth="1"/>
    <col min="13091" max="13091" width="6.42578125" customWidth="1"/>
    <col min="13093" max="13093" width="5.140625" customWidth="1"/>
    <col min="13095" max="13095" width="5.42578125" customWidth="1"/>
    <col min="13097" max="13097" width="5.140625" customWidth="1"/>
    <col min="13099" max="13099" width="5.85546875" customWidth="1"/>
    <col min="13291" max="13291" width="14" customWidth="1"/>
    <col min="13292" max="13292" width="15" customWidth="1"/>
    <col min="13293" max="13295" width="7.85546875" customWidth="1"/>
    <col min="13296" max="13296" width="2" customWidth="1"/>
    <col min="13297" max="13298" width="7.42578125" customWidth="1"/>
    <col min="13299" max="13300" width="9.42578125" customWidth="1"/>
    <col min="13301" max="13301" width="6.140625" customWidth="1"/>
    <col min="13302" max="13302" width="6.5703125" customWidth="1"/>
    <col min="13303" max="13303" width="1.5703125" customWidth="1"/>
    <col min="13304" max="13304" width="8.140625" customWidth="1"/>
    <col min="13305" max="13305" width="7" customWidth="1"/>
    <col min="13306" max="13306" width="9" customWidth="1"/>
    <col min="13307" max="13307" width="8.140625" customWidth="1"/>
    <col min="13308" max="13308" width="9.42578125" customWidth="1"/>
    <col min="13309" max="13310" width="5.5703125" customWidth="1"/>
    <col min="13311" max="13311" width="1.42578125" customWidth="1"/>
    <col min="13312" max="13312" width="7.42578125" customWidth="1"/>
    <col min="13313" max="13313" width="9.42578125" customWidth="1"/>
    <col min="13314" max="13314" width="6.140625" customWidth="1"/>
    <col min="13315" max="13315" width="6" customWidth="1"/>
    <col min="13316" max="13316" width="5.42578125" customWidth="1"/>
    <col min="13317" max="13317" width="1.5703125" customWidth="1"/>
    <col min="13318" max="13318" width="13.42578125" customWidth="1"/>
    <col min="13319" max="13319" width="8.5703125" customWidth="1"/>
    <col min="13320" max="13320" width="7.140625" customWidth="1"/>
    <col min="13322" max="13322" width="6.42578125" customWidth="1"/>
    <col min="13324" max="13324" width="5.5703125" customWidth="1"/>
    <col min="13325" max="13325" width="6.42578125" customWidth="1"/>
    <col min="13327" max="13327" width="5.85546875" customWidth="1"/>
    <col min="13328" max="13328" width="9.42578125" customWidth="1"/>
    <col min="13329" max="13329" width="5.85546875" customWidth="1"/>
    <col min="13331" max="13331" width="5" customWidth="1"/>
    <col min="13336" max="13336" width="14.42578125" customWidth="1"/>
    <col min="13337" max="13337" width="5.140625" customWidth="1"/>
    <col min="13339" max="13339" width="6" customWidth="1"/>
    <col min="13341" max="13341" width="5.5703125" customWidth="1"/>
    <col min="13343" max="13343" width="5" customWidth="1"/>
    <col min="13345" max="13345" width="7.140625" customWidth="1"/>
    <col min="13347" max="13347" width="6.42578125" customWidth="1"/>
    <col min="13349" max="13349" width="5.140625" customWidth="1"/>
    <col min="13351" max="13351" width="5.42578125" customWidth="1"/>
    <col min="13353" max="13353" width="5.140625" customWidth="1"/>
    <col min="13355" max="13355" width="5.85546875" customWidth="1"/>
    <col min="13547" max="13547" width="14" customWidth="1"/>
    <col min="13548" max="13548" width="15" customWidth="1"/>
    <col min="13549" max="13551" width="7.85546875" customWidth="1"/>
    <col min="13552" max="13552" width="2" customWidth="1"/>
    <col min="13553" max="13554" width="7.42578125" customWidth="1"/>
    <col min="13555" max="13556" width="9.42578125" customWidth="1"/>
    <col min="13557" max="13557" width="6.140625" customWidth="1"/>
    <col min="13558" max="13558" width="6.5703125" customWidth="1"/>
    <col min="13559" max="13559" width="1.5703125" customWidth="1"/>
    <col min="13560" max="13560" width="8.140625" customWidth="1"/>
    <col min="13561" max="13561" width="7" customWidth="1"/>
    <col min="13562" max="13562" width="9" customWidth="1"/>
    <col min="13563" max="13563" width="8.140625" customWidth="1"/>
    <col min="13564" max="13564" width="9.42578125" customWidth="1"/>
    <col min="13565" max="13566" width="5.5703125" customWidth="1"/>
    <col min="13567" max="13567" width="1.42578125" customWidth="1"/>
    <col min="13568" max="13568" width="7.42578125" customWidth="1"/>
    <col min="13569" max="13569" width="9.42578125" customWidth="1"/>
    <col min="13570" max="13570" width="6.140625" customWidth="1"/>
    <col min="13571" max="13571" width="6" customWidth="1"/>
    <col min="13572" max="13572" width="5.42578125" customWidth="1"/>
    <col min="13573" max="13573" width="1.5703125" customWidth="1"/>
    <col min="13574" max="13574" width="13.42578125" customWidth="1"/>
    <col min="13575" max="13575" width="8.5703125" customWidth="1"/>
    <col min="13576" max="13576" width="7.140625" customWidth="1"/>
    <col min="13578" max="13578" width="6.42578125" customWidth="1"/>
    <col min="13580" max="13580" width="5.5703125" customWidth="1"/>
    <col min="13581" max="13581" width="6.42578125" customWidth="1"/>
    <col min="13583" max="13583" width="5.85546875" customWidth="1"/>
    <col min="13584" max="13584" width="9.42578125" customWidth="1"/>
    <col min="13585" max="13585" width="5.85546875" customWidth="1"/>
    <col min="13587" max="13587" width="5" customWidth="1"/>
    <col min="13592" max="13592" width="14.42578125" customWidth="1"/>
    <col min="13593" max="13593" width="5.140625" customWidth="1"/>
    <col min="13595" max="13595" width="6" customWidth="1"/>
    <col min="13597" max="13597" width="5.5703125" customWidth="1"/>
    <col min="13599" max="13599" width="5" customWidth="1"/>
    <col min="13601" max="13601" width="7.140625" customWidth="1"/>
    <col min="13603" max="13603" width="6.42578125" customWidth="1"/>
    <col min="13605" max="13605" width="5.140625" customWidth="1"/>
    <col min="13607" max="13607" width="5.42578125" customWidth="1"/>
    <col min="13609" max="13609" width="5.140625" customWidth="1"/>
    <col min="13611" max="13611" width="5.85546875" customWidth="1"/>
    <col min="13803" max="13803" width="14" customWidth="1"/>
    <col min="13804" max="13804" width="15" customWidth="1"/>
    <col min="13805" max="13807" width="7.85546875" customWidth="1"/>
    <col min="13808" max="13808" width="2" customWidth="1"/>
    <col min="13809" max="13810" width="7.42578125" customWidth="1"/>
    <col min="13811" max="13812" width="9.42578125" customWidth="1"/>
    <col min="13813" max="13813" width="6.140625" customWidth="1"/>
    <col min="13814" max="13814" width="6.5703125" customWidth="1"/>
    <col min="13815" max="13815" width="1.5703125" customWidth="1"/>
    <col min="13816" max="13816" width="8.140625" customWidth="1"/>
    <col min="13817" max="13817" width="7" customWidth="1"/>
    <col min="13818" max="13818" width="9" customWidth="1"/>
    <col min="13819" max="13819" width="8.140625" customWidth="1"/>
    <col min="13820" max="13820" width="9.42578125" customWidth="1"/>
    <col min="13821" max="13822" width="5.5703125" customWidth="1"/>
    <col min="13823" max="13823" width="1.42578125" customWidth="1"/>
    <col min="13824" max="13824" width="7.42578125" customWidth="1"/>
    <col min="13825" max="13825" width="9.42578125" customWidth="1"/>
    <col min="13826" max="13826" width="6.140625" customWidth="1"/>
    <col min="13827" max="13827" width="6" customWidth="1"/>
    <col min="13828" max="13828" width="5.42578125" customWidth="1"/>
    <col min="13829" max="13829" width="1.5703125" customWidth="1"/>
    <col min="13830" max="13830" width="13.42578125" customWidth="1"/>
    <col min="13831" max="13831" width="8.5703125" customWidth="1"/>
    <col min="13832" max="13832" width="7.140625" customWidth="1"/>
    <col min="13834" max="13834" width="6.42578125" customWidth="1"/>
    <col min="13836" max="13836" width="5.5703125" customWidth="1"/>
    <col min="13837" max="13837" width="6.42578125" customWidth="1"/>
    <col min="13839" max="13839" width="5.85546875" customWidth="1"/>
    <col min="13840" max="13840" width="9.42578125" customWidth="1"/>
    <col min="13841" max="13841" width="5.85546875" customWidth="1"/>
    <col min="13843" max="13843" width="5" customWidth="1"/>
    <col min="13848" max="13848" width="14.42578125" customWidth="1"/>
    <col min="13849" max="13849" width="5.140625" customWidth="1"/>
    <col min="13851" max="13851" width="6" customWidth="1"/>
    <col min="13853" max="13853" width="5.5703125" customWidth="1"/>
    <col min="13855" max="13855" width="5" customWidth="1"/>
    <col min="13857" max="13857" width="7.140625" customWidth="1"/>
    <col min="13859" max="13859" width="6.42578125" customWidth="1"/>
    <col min="13861" max="13861" width="5.140625" customWidth="1"/>
    <col min="13863" max="13863" width="5.42578125" customWidth="1"/>
    <col min="13865" max="13865" width="5.140625" customWidth="1"/>
    <col min="13867" max="13867" width="5.85546875" customWidth="1"/>
    <col min="14059" max="14059" width="14" customWidth="1"/>
    <col min="14060" max="14060" width="15" customWidth="1"/>
    <col min="14061" max="14063" width="7.85546875" customWidth="1"/>
    <col min="14064" max="14064" width="2" customWidth="1"/>
    <col min="14065" max="14066" width="7.42578125" customWidth="1"/>
    <col min="14067" max="14068" width="9.42578125" customWidth="1"/>
    <col min="14069" max="14069" width="6.140625" customWidth="1"/>
    <col min="14070" max="14070" width="6.5703125" customWidth="1"/>
    <col min="14071" max="14071" width="1.5703125" customWidth="1"/>
    <col min="14072" max="14072" width="8.140625" customWidth="1"/>
    <col min="14073" max="14073" width="7" customWidth="1"/>
    <col min="14074" max="14074" width="9" customWidth="1"/>
    <col min="14075" max="14075" width="8.140625" customWidth="1"/>
    <col min="14076" max="14076" width="9.42578125" customWidth="1"/>
    <col min="14077" max="14078" width="5.5703125" customWidth="1"/>
    <col min="14079" max="14079" width="1.42578125" customWidth="1"/>
    <col min="14080" max="14080" width="7.42578125" customWidth="1"/>
    <col min="14081" max="14081" width="9.42578125" customWidth="1"/>
    <col min="14082" max="14082" width="6.140625" customWidth="1"/>
    <col min="14083" max="14083" width="6" customWidth="1"/>
    <col min="14084" max="14084" width="5.42578125" customWidth="1"/>
    <col min="14085" max="14085" width="1.5703125" customWidth="1"/>
    <col min="14086" max="14086" width="13.42578125" customWidth="1"/>
    <col min="14087" max="14087" width="8.5703125" customWidth="1"/>
    <col min="14088" max="14088" width="7.140625" customWidth="1"/>
    <col min="14090" max="14090" width="6.42578125" customWidth="1"/>
    <col min="14092" max="14092" width="5.5703125" customWidth="1"/>
    <col min="14093" max="14093" width="6.42578125" customWidth="1"/>
    <col min="14095" max="14095" width="5.85546875" customWidth="1"/>
    <col min="14096" max="14096" width="9.42578125" customWidth="1"/>
    <col min="14097" max="14097" width="5.85546875" customWidth="1"/>
    <col min="14099" max="14099" width="5" customWidth="1"/>
    <col min="14104" max="14104" width="14.42578125" customWidth="1"/>
    <col min="14105" max="14105" width="5.140625" customWidth="1"/>
    <col min="14107" max="14107" width="6" customWidth="1"/>
    <col min="14109" max="14109" width="5.5703125" customWidth="1"/>
    <col min="14111" max="14111" width="5" customWidth="1"/>
    <col min="14113" max="14113" width="7.140625" customWidth="1"/>
    <col min="14115" max="14115" width="6.42578125" customWidth="1"/>
    <col min="14117" max="14117" width="5.140625" customWidth="1"/>
    <col min="14119" max="14119" width="5.42578125" customWidth="1"/>
    <col min="14121" max="14121" width="5.140625" customWidth="1"/>
    <col min="14123" max="14123" width="5.85546875" customWidth="1"/>
    <col min="14315" max="14315" width="14" customWidth="1"/>
    <col min="14316" max="14316" width="15" customWidth="1"/>
    <col min="14317" max="14319" width="7.85546875" customWidth="1"/>
    <col min="14320" max="14320" width="2" customWidth="1"/>
    <col min="14321" max="14322" width="7.42578125" customWidth="1"/>
    <col min="14323" max="14324" width="9.42578125" customWidth="1"/>
    <col min="14325" max="14325" width="6.140625" customWidth="1"/>
    <col min="14326" max="14326" width="6.5703125" customWidth="1"/>
    <col min="14327" max="14327" width="1.5703125" customWidth="1"/>
    <col min="14328" max="14328" width="8.140625" customWidth="1"/>
    <col min="14329" max="14329" width="7" customWidth="1"/>
    <col min="14330" max="14330" width="9" customWidth="1"/>
    <col min="14331" max="14331" width="8.140625" customWidth="1"/>
    <col min="14332" max="14332" width="9.42578125" customWidth="1"/>
    <col min="14333" max="14334" width="5.5703125" customWidth="1"/>
    <col min="14335" max="14335" width="1.42578125" customWidth="1"/>
    <col min="14336" max="14336" width="7.42578125" customWidth="1"/>
    <col min="14337" max="14337" width="9.42578125" customWidth="1"/>
    <col min="14338" max="14338" width="6.140625" customWidth="1"/>
    <col min="14339" max="14339" width="6" customWidth="1"/>
    <col min="14340" max="14340" width="5.42578125" customWidth="1"/>
    <col min="14341" max="14341" width="1.5703125" customWidth="1"/>
    <col min="14342" max="14342" width="13.42578125" customWidth="1"/>
    <col min="14343" max="14343" width="8.5703125" customWidth="1"/>
    <col min="14344" max="14344" width="7.140625" customWidth="1"/>
    <col min="14346" max="14346" width="6.42578125" customWidth="1"/>
    <col min="14348" max="14348" width="5.5703125" customWidth="1"/>
    <col min="14349" max="14349" width="6.42578125" customWidth="1"/>
    <col min="14351" max="14351" width="5.85546875" customWidth="1"/>
    <col min="14352" max="14352" width="9.42578125" customWidth="1"/>
    <col min="14353" max="14353" width="5.85546875" customWidth="1"/>
    <col min="14355" max="14355" width="5" customWidth="1"/>
    <col min="14360" max="14360" width="14.42578125" customWidth="1"/>
    <col min="14361" max="14361" width="5.140625" customWidth="1"/>
    <col min="14363" max="14363" width="6" customWidth="1"/>
    <col min="14365" max="14365" width="5.5703125" customWidth="1"/>
    <col min="14367" max="14367" width="5" customWidth="1"/>
    <col min="14369" max="14369" width="7.140625" customWidth="1"/>
    <col min="14371" max="14371" width="6.42578125" customWidth="1"/>
    <col min="14373" max="14373" width="5.140625" customWidth="1"/>
    <col min="14375" max="14375" width="5.42578125" customWidth="1"/>
    <col min="14377" max="14377" width="5.140625" customWidth="1"/>
    <col min="14379" max="14379" width="5.85546875" customWidth="1"/>
    <col min="14571" max="14571" width="14" customWidth="1"/>
    <col min="14572" max="14572" width="15" customWidth="1"/>
    <col min="14573" max="14575" width="7.85546875" customWidth="1"/>
    <col min="14576" max="14576" width="2" customWidth="1"/>
    <col min="14577" max="14578" width="7.42578125" customWidth="1"/>
    <col min="14579" max="14580" width="9.42578125" customWidth="1"/>
    <col min="14581" max="14581" width="6.140625" customWidth="1"/>
    <col min="14582" max="14582" width="6.5703125" customWidth="1"/>
    <col min="14583" max="14583" width="1.5703125" customWidth="1"/>
    <col min="14584" max="14584" width="8.140625" customWidth="1"/>
    <col min="14585" max="14585" width="7" customWidth="1"/>
    <col min="14586" max="14586" width="9" customWidth="1"/>
    <col min="14587" max="14587" width="8.140625" customWidth="1"/>
    <col min="14588" max="14588" width="9.42578125" customWidth="1"/>
    <col min="14589" max="14590" width="5.5703125" customWidth="1"/>
    <col min="14591" max="14591" width="1.42578125" customWidth="1"/>
    <col min="14592" max="14592" width="7.42578125" customWidth="1"/>
    <col min="14593" max="14593" width="9.42578125" customWidth="1"/>
    <col min="14594" max="14594" width="6.140625" customWidth="1"/>
    <col min="14595" max="14595" width="6" customWidth="1"/>
    <col min="14596" max="14596" width="5.42578125" customWidth="1"/>
    <col min="14597" max="14597" width="1.5703125" customWidth="1"/>
    <col min="14598" max="14598" width="13.42578125" customWidth="1"/>
    <col min="14599" max="14599" width="8.5703125" customWidth="1"/>
    <col min="14600" max="14600" width="7.140625" customWidth="1"/>
    <col min="14602" max="14602" width="6.42578125" customWidth="1"/>
    <col min="14604" max="14604" width="5.5703125" customWidth="1"/>
    <col min="14605" max="14605" width="6.42578125" customWidth="1"/>
    <col min="14607" max="14607" width="5.85546875" customWidth="1"/>
    <col min="14608" max="14608" width="9.42578125" customWidth="1"/>
    <col min="14609" max="14609" width="5.85546875" customWidth="1"/>
    <col min="14611" max="14611" width="5" customWidth="1"/>
    <col min="14616" max="14616" width="14.42578125" customWidth="1"/>
    <col min="14617" max="14617" width="5.140625" customWidth="1"/>
    <col min="14619" max="14619" width="6" customWidth="1"/>
    <col min="14621" max="14621" width="5.5703125" customWidth="1"/>
    <col min="14623" max="14623" width="5" customWidth="1"/>
    <col min="14625" max="14625" width="7.140625" customWidth="1"/>
    <col min="14627" max="14627" width="6.42578125" customWidth="1"/>
    <col min="14629" max="14629" width="5.140625" customWidth="1"/>
    <col min="14631" max="14631" width="5.42578125" customWidth="1"/>
    <col min="14633" max="14633" width="5.140625" customWidth="1"/>
    <col min="14635" max="14635" width="5.85546875" customWidth="1"/>
    <col min="14827" max="14827" width="14" customWidth="1"/>
    <col min="14828" max="14828" width="15" customWidth="1"/>
    <col min="14829" max="14831" width="7.85546875" customWidth="1"/>
    <col min="14832" max="14832" width="2" customWidth="1"/>
    <col min="14833" max="14834" width="7.42578125" customWidth="1"/>
    <col min="14835" max="14836" width="9.42578125" customWidth="1"/>
    <col min="14837" max="14837" width="6.140625" customWidth="1"/>
    <col min="14838" max="14838" width="6.5703125" customWidth="1"/>
    <col min="14839" max="14839" width="1.5703125" customWidth="1"/>
    <col min="14840" max="14840" width="8.140625" customWidth="1"/>
    <col min="14841" max="14841" width="7" customWidth="1"/>
    <col min="14842" max="14842" width="9" customWidth="1"/>
    <col min="14843" max="14843" width="8.140625" customWidth="1"/>
    <col min="14844" max="14844" width="9.42578125" customWidth="1"/>
    <col min="14845" max="14846" width="5.5703125" customWidth="1"/>
    <col min="14847" max="14847" width="1.42578125" customWidth="1"/>
    <col min="14848" max="14848" width="7.42578125" customWidth="1"/>
    <col min="14849" max="14849" width="9.42578125" customWidth="1"/>
    <col min="14850" max="14850" width="6.140625" customWidth="1"/>
    <col min="14851" max="14851" width="6" customWidth="1"/>
    <col min="14852" max="14852" width="5.42578125" customWidth="1"/>
    <col min="14853" max="14853" width="1.5703125" customWidth="1"/>
    <col min="14854" max="14854" width="13.42578125" customWidth="1"/>
    <col min="14855" max="14855" width="8.5703125" customWidth="1"/>
    <col min="14856" max="14856" width="7.140625" customWidth="1"/>
    <col min="14858" max="14858" width="6.42578125" customWidth="1"/>
    <col min="14860" max="14860" width="5.5703125" customWidth="1"/>
    <col min="14861" max="14861" width="6.42578125" customWidth="1"/>
    <col min="14863" max="14863" width="5.85546875" customWidth="1"/>
    <col min="14864" max="14864" width="9.42578125" customWidth="1"/>
    <col min="14865" max="14865" width="5.85546875" customWidth="1"/>
    <col min="14867" max="14867" width="5" customWidth="1"/>
    <col min="14872" max="14872" width="14.42578125" customWidth="1"/>
    <col min="14873" max="14873" width="5.140625" customWidth="1"/>
    <col min="14875" max="14875" width="6" customWidth="1"/>
    <col min="14877" max="14877" width="5.5703125" customWidth="1"/>
    <col min="14879" max="14879" width="5" customWidth="1"/>
    <col min="14881" max="14881" width="7.140625" customWidth="1"/>
    <col min="14883" max="14883" width="6.42578125" customWidth="1"/>
    <col min="14885" max="14885" width="5.140625" customWidth="1"/>
    <col min="14887" max="14887" width="5.42578125" customWidth="1"/>
    <col min="14889" max="14889" width="5.140625" customWidth="1"/>
    <col min="14891" max="14891" width="5.85546875" customWidth="1"/>
    <col min="15083" max="15083" width="14" customWidth="1"/>
    <col min="15084" max="15084" width="15" customWidth="1"/>
    <col min="15085" max="15087" width="7.85546875" customWidth="1"/>
    <col min="15088" max="15088" width="2" customWidth="1"/>
    <col min="15089" max="15090" width="7.42578125" customWidth="1"/>
    <col min="15091" max="15092" width="9.42578125" customWidth="1"/>
    <col min="15093" max="15093" width="6.140625" customWidth="1"/>
    <col min="15094" max="15094" width="6.5703125" customWidth="1"/>
    <col min="15095" max="15095" width="1.5703125" customWidth="1"/>
    <col min="15096" max="15096" width="8.140625" customWidth="1"/>
    <col min="15097" max="15097" width="7" customWidth="1"/>
    <col min="15098" max="15098" width="9" customWidth="1"/>
    <col min="15099" max="15099" width="8.140625" customWidth="1"/>
    <col min="15100" max="15100" width="9.42578125" customWidth="1"/>
    <col min="15101" max="15102" width="5.5703125" customWidth="1"/>
    <col min="15103" max="15103" width="1.42578125" customWidth="1"/>
    <col min="15104" max="15104" width="7.42578125" customWidth="1"/>
    <col min="15105" max="15105" width="9.42578125" customWidth="1"/>
    <col min="15106" max="15106" width="6.140625" customWidth="1"/>
    <col min="15107" max="15107" width="6" customWidth="1"/>
    <col min="15108" max="15108" width="5.42578125" customWidth="1"/>
    <col min="15109" max="15109" width="1.5703125" customWidth="1"/>
    <col min="15110" max="15110" width="13.42578125" customWidth="1"/>
    <col min="15111" max="15111" width="8.5703125" customWidth="1"/>
    <col min="15112" max="15112" width="7.140625" customWidth="1"/>
    <col min="15114" max="15114" width="6.42578125" customWidth="1"/>
    <col min="15116" max="15116" width="5.5703125" customWidth="1"/>
    <col min="15117" max="15117" width="6.42578125" customWidth="1"/>
    <col min="15119" max="15119" width="5.85546875" customWidth="1"/>
    <col min="15120" max="15120" width="9.42578125" customWidth="1"/>
    <col min="15121" max="15121" width="5.85546875" customWidth="1"/>
    <col min="15123" max="15123" width="5" customWidth="1"/>
    <col min="15128" max="15128" width="14.42578125" customWidth="1"/>
    <col min="15129" max="15129" width="5.140625" customWidth="1"/>
    <col min="15131" max="15131" width="6" customWidth="1"/>
    <col min="15133" max="15133" width="5.5703125" customWidth="1"/>
    <col min="15135" max="15135" width="5" customWidth="1"/>
    <col min="15137" max="15137" width="7.140625" customWidth="1"/>
    <col min="15139" max="15139" width="6.42578125" customWidth="1"/>
    <col min="15141" max="15141" width="5.140625" customWidth="1"/>
    <col min="15143" max="15143" width="5.42578125" customWidth="1"/>
    <col min="15145" max="15145" width="5.140625" customWidth="1"/>
    <col min="15147" max="15147" width="5.85546875" customWidth="1"/>
    <col min="15339" max="15339" width="14" customWidth="1"/>
    <col min="15340" max="15340" width="15" customWidth="1"/>
    <col min="15341" max="15343" width="7.85546875" customWidth="1"/>
    <col min="15344" max="15344" width="2" customWidth="1"/>
    <col min="15345" max="15346" width="7.42578125" customWidth="1"/>
    <col min="15347" max="15348" width="9.42578125" customWidth="1"/>
    <col min="15349" max="15349" width="6.140625" customWidth="1"/>
    <col min="15350" max="15350" width="6.5703125" customWidth="1"/>
    <col min="15351" max="15351" width="1.5703125" customWidth="1"/>
    <col min="15352" max="15352" width="8.140625" customWidth="1"/>
    <col min="15353" max="15353" width="7" customWidth="1"/>
    <col min="15354" max="15354" width="9" customWidth="1"/>
    <col min="15355" max="15355" width="8.140625" customWidth="1"/>
    <col min="15356" max="15356" width="9.42578125" customWidth="1"/>
    <col min="15357" max="15358" width="5.5703125" customWidth="1"/>
    <col min="15359" max="15359" width="1.42578125" customWidth="1"/>
    <col min="15360" max="15360" width="7.42578125" customWidth="1"/>
    <col min="15361" max="15361" width="9.42578125" customWidth="1"/>
    <col min="15362" max="15362" width="6.140625" customWidth="1"/>
    <col min="15363" max="15363" width="6" customWidth="1"/>
    <col min="15364" max="15364" width="5.42578125" customWidth="1"/>
    <col min="15365" max="15365" width="1.5703125" customWidth="1"/>
    <col min="15366" max="15366" width="13.42578125" customWidth="1"/>
    <col min="15367" max="15367" width="8.5703125" customWidth="1"/>
    <col min="15368" max="15368" width="7.140625" customWidth="1"/>
    <col min="15370" max="15370" width="6.42578125" customWidth="1"/>
    <col min="15372" max="15372" width="5.5703125" customWidth="1"/>
    <col min="15373" max="15373" width="6.42578125" customWidth="1"/>
    <col min="15375" max="15375" width="5.85546875" customWidth="1"/>
    <col min="15376" max="15376" width="9.42578125" customWidth="1"/>
    <col min="15377" max="15377" width="5.85546875" customWidth="1"/>
    <col min="15379" max="15379" width="5" customWidth="1"/>
    <col min="15384" max="15384" width="14.42578125" customWidth="1"/>
    <col min="15385" max="15385" width="5.140625" customWidth="1"/>
    <col min="15387" max="15387" width="6" customWidth="1"/>
    <col min="15389" max="15389" width="5.5703125" customWidth="1"/>
    <col min="15391" max="15391" width="5" customWidth="1"/>
    <col min="15393" max="15393" width="7.140625" customWidth="1"/>
    <col min="15395" max="15395" width="6.42578125" customWidth="1"/>
    <col min="15397" max="15397" width="5.140625" customWidth="1"/>
    <col min="15399" max="15399" width="5.42578125" customWidth="1"/>
    <col min="15401" max="15401" width="5.140625" customWidth="1"/>
    <col min="15403" max="15403" width="5.85546875" customWidth="1"/>
    <col min="15595" max="15595" width="14" customWidth="1"/>
    <col min="15596" max="15596" width="15" customWidth="1"/>
    <col min="15597" max="15599" width="7.85546875" customWidth="1"/>
    <col min="15600" max="15600" width="2" customWidth="1"/>
    <col min="15601" max="15602" width="7.42578125" customWidth="1"/>
    <col min="15603" max="15604" width="9.42578125" customWidth="1"/>
    <col min="15605" max="15605" width="6.140625" customWidth="1"/>
    <col min="15606" max="15606" width="6.5703125" customWidth="1"/>
    <col min="15607" max="15607" width="1.5703125" customWidth="1"/>
    <col min="15608" max="15608" width="8.140625" customWidth="1"/>
    <col min="15609" max="15609" width="7" customWidth="1"/>
    <col min="15610" max="15610" width="9" customWidth="1"/>
    <col min="15611" max="15611" width="8.140625" customWidth="1"/>
    <col min="15612" max="15612" width="9.42578125" customWidth="1"/>
    <col min="15613" max="15614" width="5.5703125" customWidth="1"/>
    <col min="15615" max="15615" width="1.42578125" customWidth="1"/>
    <col min="15616" max="15616" width="7.42578125" customWidth="1"/>
    <col min="15617" max="15617" width="9.42578125" customWidth="1"/>
    <col min="15618" max="15618" width="6.140625" customWidth="1"/>
    <col min="15619" max="15619" width="6" customWidth="1"/>
    <col min="15620" max="15620" width="5.42578125" customWidth="1"/>
    <col min="15621" max="15621" width="1.5703125" customWidth="1"/>
    <col min="15622" max="15622" width="13.42578125" customWidth="1"/>
    <col min="15623" max="15623" width="8.5703125" customWidth="1"/>
    <col min="15624" max="15624" width="7.140625" customWidth="1"/>
    <col min="15626" max="15626" width="6.42578125" customWidth="1"/>
    <col min="15628" max="15628" width="5.5703125" customWidth="1"/>
    <col min="15629" max="15629" width="6.42578125" customWidth="1"/>
    <col min="15631" max="15631" width="5.85546875" customWidth="1"/>
    <col min="15632" max="15632" width="9.42578125" customWidth="1"/>
    <col min="15633" max="15633" width="5.85546875" customWidth="1"/>
    <col min="15635" max="15635" width="5" customWidth="1"/>
    <col min="15640" max="15640" width="14.42578125" customWidth="1"/>
    <col min="15641" max="15641" width="5.140625" customWidth="1"/>
    <col min="15643" max="15643" width="6" customWidth="1"/>
    <col min="15645" max="15645" width="5.5703125" customWidth="1"/>
    <col min="15647" max="15647" width="5" customWidth="1"/>
    <col min="15649" max="15649" width="7.140625" customWidth="1"/>
    <col min="15651" max="15651" width="6.42578125" customWidth="1"/>
    <col min="15653" max="15653" width="5.140625" customWidth="1"/>
    <col min="15655" max="15655" width="5.42578125" customWidth="1"/>
    <col min="15657" max="15657" width="5.140625" customWidth="1"/>
    <col min="15659" max="15659" width="5.85546875" customWidth="1"/>
    <col min="15851" max="15851" width="14" customWidth="1"/>
    <col min="15852" max="15852" width="15" customWidth="1"/>
    <col min="15853" max="15855" width="7.85546875" customWidth="1"/>
    <col min="15856" max="15856" width="2" customWidth="1"/>
    <col min="15857" max="15858" width="7.42578125" customWidth="1"/>
    <col min="15859" max="15860" width="9.42578125" customWidth="1"/>
    <col min="15861" max="15861" width="6.140625" customWidth="1"/>
    <col min="15862" max="15862" width="6.5703125" customWidth="1"/>
    <col min="15863" max="15863" width="1.5703125" customWidth="1"/>
    <col min="15864" max="15864" width="8.140625" customWidth="1"/>
    <col min="15865" max="15865" width="7" customWidth="1"/>
    <col min="15866" max="15866" width="9" customWidth="1"/>
    <col min="15867" max="15867" width="8.140625" customWidth="1"/>
    <col min="15868" max="15868" width="9.42578125" customWidth="1"/>
    <col min="15869" max="15870" width="5.5703125" customWidth="1"/>
    <col min="15871" max="15871" width="1.42578125" customWidth="1"/>
    <col min="15872" max="15872" width="7.42578125" customWidth="1"/>
    <col min="15873" max="15873" width="9.42578125" customWidth="1"/>
    <col min="15874" max="15874" width="6.140625" customWidth="1"/>
    <col min="15875" max="15875" width="6" customWidth="1"/>
    <col min="15876" max="15876" width="5.42578125" customWidth="1"/>
    <col min="15877" max="15877" width="1.5703125" customWidth="1"/>
    <col min="15878" max="15878" width="13.42578125" customWidth="1"/>
    <col min="15879" max="15879" width="8.5703125" customWidth="1"/>
    <col min="15880" max="15880" width="7.140625" customWidth="1"/>
    <col min="15882" max="15882" width="6.42578125" customWidth="1"/>
    <col min="15884" max="15884" width="5.5703125" customWidth="1"/>
    <col min="15885" max="15885" width="6.42578125" customWidth="1"/>
    <col min="15887" max="15887" width="5.85546875" customWidth="1"/>
    <col min="15888" max="15888" width="9.42578125" customWidth="1"/>
    <col min="15889" max="15889" width="5.85546875" customWidth="1"/>
    <col min="15891" max="15891" width="5" customWidth="1"/>
    <col min="15896" max="15896" width="14.42578125" customWidth="1"/>
    <col min="15897" max="15897" width="5.140625" customWidth="1"/>
    <col min="15899" max="15899" width="6" customWidth="1"/>
    <col min="15901" max="15901" width="5.5703125" customWidth="1"/>
    <col min="15903" max="15903" width="5" customWidth="1"/>
    <col min="15905" max="15905" width="7.140625" customWidth="1"/>
    <col min="15907" max="15907" width="6.42578125" customWidth="1"/>
    <col min="15909" max="15909" width="5.140625" customWidth="1"/>
    <col min="15911" max="15911" width="5.42578125" customWidth="1"/>
    <col min="15913" max="15913" width="5.140625" customWidth="1"/>
    <col min="15915" max="15915" width="5.85546875" customWidth="1"/>
    <col min="16107" max="16107" width="14" customWidth="1"/>
    <col min="16108" max="16108" width="15" customWidth="1"/>
    <col min="16109" max="16111" width="7.85546875" customWidth="1"/>
    <col min="16112" max="16112" width="2" customWidth="1"/>
    <col min="16113" max="16114" width="7.42578125" customWidth="1"/>
    <col min="16115" max="16116" width="9.42578125" customWidth="1"/>
    <col min="16117" max="16117" width="6.140625" customWidth="1"/>
    <col min="16118" max="16118" width="6.5703125" customWidth="1"/>
    <col min="16119" max="16119" width="1.5703125" customWidth="1"/>
    <col min="16120" max="16120" width="8.140625" customWidth="1"/>
    <col min="16121" max="16121" width="7" customWidth="1"/>
    <col min="16122" max="16122" width="9" customWidth="1"/>
    <col min="16123" max="16123" width="8.140625" customWidth="1"/>
    <col min="16124" max="16124" width="9.42578125" customWidth="1"/>
    <col min="16125" max="16126" width="5.5703125" customWidth="1"/>
    <col min="16127" max="16127" width="1.42578125" customWidth="1"/>
    <col min="16128" max="16128" width="7.42578125" customWidth="1"/>
    <col min="16129" max="16129" width="9.42578125" customWidth="1"/>
    <col min="16130" max="16130" width="6.140625" customWidth="1"/>
    <col min="16131" max="16131" width="6" customWidth="1"/>
    <col min="16132" max="16132" width="5.42578125" customWidth="1"/>
    <col min="16133" max="16133" width="1.5703125" customWidth="1"/>
    <col min="16134" max="16134" width="13.42578125" customWidth="1"/>
    <col min="16135" max="16135" width="8.5703125" customWidth="1"/>
    <col min="16136" max="16136" width="7.140625" customWidth="1"/>
    <col min="16138" max="16138" width="6.42578125" customWidth="1"/>
    <col min="16140" max="16140" width="5.5703125" customWidth="1"/>
    <col min="16141" max="16141" width="6.42578125" customWidth="1"/>
    <col min="16143" max="16143" width="5.85546875" customWidth="1"/>
    <col min="16144" max="16144" width="9.42578125" customWidth="1"/>
    <col min="16145" max="16145" width="5.85546875" customWidth="1"/>
    <col min="16147" max="16147" width="5" customWidth="1"/>
    <col min="16152" max="16152" width="14.42578125" customWidth="1"/>
    <col min="16153" max="16153" width="5.140625" customWidth="1"/>
    <col min="16155" max="16155" width="6" customWidth="1"/>
    <col min="16157" max="16157" width="5.5703125" customWidth="1"/>
    <col min="16159" max="16159" width="5" customWidth="1"/>
    <col min="16161" max="16161" width="7.140625" customWidth="1"/>
    <col min="16163" max="16163" width="6.42578125" customWidth="1"/>
    <col min="16165" max="16165" width="5.140625" customWidth="1"/>
    <col min="16167" max="16167" width="5.42578125" customWidth="1"/>
    <col min="16169" max="16169" width="5.140625" customWidth="1"/>
    <col min="16171" max="16171" width="5.85546875" customWidth="1"/>
  </cols>
  <sheetData>
    <row r="1" spans="1:45" ht="24" customHeight="1" thickBot="1" x14ac:dyDescent="0.25">
      <c r="A1" s="125"/>
      <c r="B1" s="395" t="s">
        <v>102</v>
      </c>
      <c r="C1" s="395"/>
      <c r="D1" s="395"/>
      <c r="E1" s="395"/>
      <c r="F1" s="395"/>
      <c r="G1" s="396" t="s">
        <v>20</v>
      </c>
      <c r="H1" s="397"/>
      <c r="I1" s="397"/>
      <c r="J1" s="397"/>
      <c r="K1" s="397"/>
      <c r="L1" s="397"/>
      <c r="M1" s="396" t="s">
        <v>21</v>
      </c>
      <c r="N1" s="397"/>
      <c r="O1" s="397"/>
      <c r="P1" s="397"/>
      <c r="Q1" s="397"/>
      <c r="R1" s="397"/>
      <c r="S1" s="396" t="s">
        <v>22</v>
      </c>
      <c r="T1" s="397"/>
      <c r="U1" s="397"/>
      <c r="V1" s="397"/>
      <c r="W1" s="397"/>
      <c r="X1" s="397"/>
      <c r="Y1" s="409"/>
      <c r="Z1" s="414" t="s">
        <v>74</v>
      </c>
      <c r="AA1" s="415"/>
      <c r="AB1" s="416" t="s">
        <v>103</v>
      </c>
      <c r="AC1" s="417"/>
      <c r="AD1" s="417"/>
      <c r="AE1" s="417"/>
      <c r="AF1" s="417"/>
      <c r="AG1" s="417"/>
      <c r="AH1" s="417"/>
      <c r="AI1" s="417"/>
      <c r="AJ1" s="417"/>
      <c r="AK1" s="417"/>
      <c r="AL1" s="417"/>
      <c r="AM1" s="417"/>
      <c r="AN1" s="417"/>
      <c r="AO1" s="417"/>
      <c r="AP1" s="417"/>
      <c r="AQ1" s="417"/>
      <c r="AR1" s="418"/>
    </row>
    <row r="2" spans="1:45" ht="15.75" customHeight="1" thickBot="1" x14ac:dyDescent="0.25">
      <c r="A2" s="126" t="s">
        <v>137</v>
      </c>
      <c r="B2" s="395"/>
      <c r="C2" s="395"/>
      <c r="D2" s="395"/>
      <c r="E2" s="395"/>
      <c r="F2" s="395"/>
      <c r="G2" s="398"/>
      <c r="H2" s="399"/>
      <c r="I2" s="399"/>
      <c r="J2" s="399"/>
      <c r="K2" s="399"/>
      <c r="L2" s="399"/>
      <c r="M2" s="398"/>
      <c r="N2" s="399"/>
      <c r="O2" s="399"/>
      <c r="P2" s="399"/>
      <c r="Q2" s="399"/>
      <c r="R2" s="399"/>
      <c r="S2" s="398"/>
      <c r="T2" s="399"/>
      <c r="U2" s="399"/>
      <c r="V2" s="399"/>
      <c r="W2" s="399"/>
      <c r="X2" s="399"/>
      <c r="Y2" s="410"/>
      <c r="Z2" s="127"/>
      <c r="AA2" s="127">
        <v>3.88</v>
      </c>
      <c r="AB2" s="416"/>
      <c r="AC2" s="417"/>
      <c r="AD2" s="417"/>
      <c r="AE2" s="417"/>
      <c r="AF2" s="417"/>
      <c r="AG2" s="417"/>
      <c r="AH2" s="417"/>
      <c r="AI2" s="417"/>
      <c r="AJ2" s="417"/>
      <c r="AK2" s="417"/>
      <c r="AL2" s="417"/>
      <c r="AM2" s="417"/>
      <c r="AN2" s="417"/>
      <c r="AO2" s="417"/>
      <c r="AP2" s="417"/>
      <c r="AQ2" s="417"/>
      <c r="AR2" s="418"/>
    </row>
    <row r="3" spans="1:45" ht="20.25" customHeight="1" thickBot="1" x14ac:dyDescent="0.25">
      <c r="A3" s="65" t="s">
        <v>325</v>
      </c>
      <c r="B3" s="141" t="s">
        <v>326</v>
      </c>
      <c r="C3" s="400" t="s">
        <v>92</v>
      </c>
      <c r="D3" s="400"/>
      <c r="E3" s="400"/>
      <c r="F3" s="400"/>
      <c r="G3" s="402" t="s">
        <v>70</v>
      </c>
      <c r="H3" s="403"/>
      <c r="I3" s="403"/>
      <c r="J3" s="404"/>
      <c r="K3" s="401" t="s">
        <v>29</v>
      </c>
      <c r="L3" s="401" t="s">
        <v>30</v>
      </c>
      <c r="M3" s="402" t="s">
        <v>31</v>
      </c>
      <c r="N3" s="403"/>
      <c r="O3" s="403"/>
      <c r="P3" s="404"/>
      <c r="Q3" s="401" t="s">
        <v>29</v>
      </c>
      <c r="R3" s="401" t="s">
        <v>104</v>
      </c>
      <c r="S3" s="402" t="s">
        <v>22</v>
      </c>
      <c r="T3" s="403"/>
      <c r="U3" s="404"/>
      <c r="V3" s="128"/>
      <c r="W3" s="407" t="s">
        <v>29</v>
      </c>
      <c r="X3" s="401" t="s">
        <v>32</v>
      </c>
      <c r="Y3" s="129"/>
      <c r="Z3" s="411" t="s">
        <v>141</v>
      </c>
      <c r="AA3" s="412" t="s">
        <v>105</v>
      </c>
      <c r="AB3" s="419" t="s">
        <v>3</v>
      </c>
      <c r="AC3" s="420"/>
      <c r="AD3" s="420"/>
      <c r="AE3" s="420"/>
      <c r="AF3" s="421" t="s">
        <v>4</v>
      </c>
      <c r="AG3" s="421"/>
      <c r="AH3" s="421"/>
      <c r="AI3" s="421"/>
      <c r="AJ3" s="421" t="s">
        <v>86</v>
      </c>
      <c r="AK3" s="421"/>
      <c r="AL3" s="421"/>
      <c r="AM3" s="421"/>
      <c r="AN3" s="394" t="s">
        <v>87</v>
      </c>
      <c r="AO3" s="394"/>
      <c r="AP3" s="394"/>
      <c r="AQ3" s="394"/>
      <c r="AR3" s="394"/>
    </row>
    <row r="4" spans="1:45" s="27" customFormat="1" ht="119.25" customHeight="1" thickBot="1" x14ac:dyDescent="0.25">
      <c r="A4" s="130" t="s">
        <v>25</v>
      </c>
      <c r="B4" s="130" t="s">
        <v>26</v>
      </c>
      <c r="C4" s="131" t="s">
        <v>112</v>
      </c>
      <c r="D4" s="131" t="s">
        <v>111</v>
      </c>
      <c r="E4" s="132" t="s">
        <v>27</v>
      </c>
      <c r="F4" s="132" t="s">
        <v>28</v>
      </c>
      <c r="G4" s="133" t="s">
        <v>0</v>
      </c>
      <c r="H4" s="133" t="s">
        <v>1</v>
      </c>
      <c r="I4" s="133" t="s">
        <v>2</v>
      </c>
      <c r="J4" s="133" t="s">
        <v>72</v>
      </c>
      <c r="K4" s="401"/>
      <c r="L4" s="401"/>
      <c r="M4" s="133" t="s">
        <v>0</v>
      </c>
      <c r="N4" s="133" t="s">
        <v>1</v>
      </c>
      <c r="O4" s="133" t="s">
        <v>2</v>
      </c>
      <c r="P4" s="133" t="s">
        <v>73</v>
      </c>
      <c r="Q4" s="401"/>
      <c r="R4" s="401"/>
      <c r="S4" s="133" t="s">
        <v>0</v>
      </c>
      <c r="T4" s="133" t="s">
        <v>42</v>
      </c>
      <c r="U4" s="133" t="s">
        <v>2</v>
      </c>
      <c r="V4" s="134" t="s">
        <v>138</v>
      </c>
      <c r="W4" s="408"/>
      <c r="X4" s="401"/>
      <c r="Y4" s="135"/>
      <c r="Z4" s="411"/>
      <c r="AA4" s="413"/>
      <c r="AB4" s="136" t="s">
        <v>75</v>
      </c>
      <c r="AC4" s="136" t="s">
        <v>77</v>
      </c>
      <c r="AD4" s="137" t="s">
        <v>76</v>
      </c>
      <c r="AE4" s="137" t="s">
        <v>106</v>
      </c>
      <c r="AF4" s="137" t="s">
        <v>78</v>
      </c>
      <c r="AG4" s="137" t="s">
        <v>79</v>
      </c>
      <c r="AH4" s="137" t="s">
        <v>80</v>
      </c>
      <c r="AI4" s="137" t="s">
        <v>81</v>
      </c>
      <c r="AJ4" s="138" t="s">
        <v>82</v>
      </c>
      <c r="AK4" s="138" t="s">
        <v>83</v>
      </c>
      <c r="AL4" s="138" t="s">
        <v>84</v>
      </c>
      <c r="AM4" s="138" t="s">
        <v>85</v>
      </c>
      <c r="AN4" s="139" t="s">
        <v>139</v>
      </c>
      <c r="AO4" s="139" t="s">
        <v>91</v>
      </c>
      <c r="AP4" s="139" t="s">
        <v>140</v>
      </c>
      <c r="AQ4" s="139" t="s">
        <v>88</v>
      </c>
      <c r="AR4" s="140" t="s">
        <v>89</v>
      </c>
      <c r="AS4" s="28"/>
    </row>
    <row r="5" spans="1:45" ht="12.75" customHeight="1" x14ac:dyDescent="0.2">
      <c r="A5" s="66" t="s">
        <v>327</v>
      </c>
      <c r="B5" s="66" t="s">
        <v>328</v>
      </c>
      <c r="C5" s="217">
        <v>153</v>
      </c>
      <c r="D5" s="217">
        <v>0</v>
      </c>
      <c r="E5" s="217">
        <v>153</v>
      </c>
      <c r="F5" s="217">
        <v>144</v>
      </c>
      <c r="G5" s="217">
        <v>0</v>
      </c>
      <c r="H5" s="217">
        <v>23446</v>
      </c>
      <c r="I5" s="217">
        <v>0</v>
      </c>
      <c r="J5" s="217">
        <v>23446</v>
      </c>
      <c r="K5" s="217">
        <v>179</v>
      </c>
      <c r="L5" s="217">
        <v>131</v>
      </c>
      <c r="M5" s="217">
        <v>0</v>
      </c>
      <c r="N5" s="217">
        <v>23984</v>
      </c>
      <c r="O5" s="217">
        <v>0</v>
      </c>
      <c r="P5" s="217">
        <v>23984</v>
      </c>
      <c r="Q5" s="217">
        <v>179</v>
      </c>
      <c r="R5" s="217">
        <v>134</v>
      </c>
      <c r="S5" s="217">
        <v>0</v>
      </c>
      <c r="T5" s="217">
        <v>13129</v>
      </c>
      <c r="U5" s="217">
        <v>0</v>
      </c>
      <c r="V5" s="217">
        <v>13129</v>
      </c>
      <c r="W5" s="217">
        <v>179</v>
      </c>
      <c r="X5" s="217">
        <v>73</v>
      </c>
      <c r="Y5" s="156"/>
      <c r="Z5" s="94">
        <v>0</v>
      </c>
      <c r="AA5" s="95">
        <f>Z5/AA2</f>
        <v>0</v>
      </c>
      <c r="AB5" s="98"/>
      <c r="AC5" s="101">
        <f t="shared" ref="AC5:AC48" si="0">(AB5*G5)</f>
        <v>0</v>
      </c>
      <c r="AD5" s="98"/>
      <c r="AE5" s="101">
        <f t="shared" ref="AE5:AE48" si="1">(AD5*I5)</f>
        <v>0</v>
      </c>
      <c r="AF5" s="98"/>
      <c r="AG5" s="101">
        <f>SUM(AF5*M5)</f>
        <v>0</v>
      </c>
      <c r="AH5" s="98"/>
      <c r="AI5" s="101">
        <f t="shared" ref="AI5:AI48" si="2">(AH5*O5)</f>
        <v>0</v>
      </c>
      <c r="AJ5" s="98"/>
      <c r="AK5" s="101">
        <f t="shared" ref="AK5:AK48" si="3">AJ5*S5</f>
        <v>0</v>
      </c>
      <c r="AL5" s="98"/>
      <c r="AM5" s="101">
        <f t="shared" ref="AM5:AM48" si="4">AL5*U5</f>
        <v>0</v>
      </c>
      <c r="AN5" s="405" t="s">
        <v>90</v>
      </c>
      <c r="AO5" s="405" t="s">
        <v>90</v>
      </c>
      <c r="AP5" s="405" t="s">
        <v>90</v>
      </c>
      <c r="AQ5" s="405" t="s">
        <v>90</v>
      </c>
      <c r="AR5" s="100">
        <f>Z5+AC5+AE5+AG5+AI5+AK5+AM5</f>
        <v>0</v>
      </c>
    </row>
    <row r="6" spans="1:45" ht="12.75" customHeight="1" x14ac:dyDescent="0.2">
      <c r="A6" s="66" t="s">
        <v>329</v>
      </c>
      <c r="B6" s="66" t="s">
        <v>330</v>
      </c>
      <c r="C6" s="217">
        <v>314</v>
      </c>
      <c r="D6" s="217">
        <v>0</v>
      </c>
      <c r="E6" s="217">
        <v>314</v>
      </c>
      <c r="F6" s="217">
        <v>302</v>
      </c>
      <c r="G6" s="217">
        <v>0</v>
      </c>
      <c r="H6" s="217">
        <v>44783</v>
      </c>
      <c r="I6" s="217">
        <v>0</v>
      </c>
      <c r="J6" s="217">
        <v>44783</v>
      </c>
      <c r="K6" s="217">
        <v>180</v>
      </c>
      <c r="L6" s="217">
        <v>249</v>
      </c>
      <c r="M6" s="217">
        <v>0</v>
      </c>
      <c r="N6" s="217">
        <v>51629</v>
      </c>
      <c r="O6" s="217">
        <v>0</v>
      </c>
      <c r="P6" s="217">
        <v>51629</v>
      </c>
      <c r="Q6" s="217">
        <v>180</v>
      </c>
      <c r="R6" s="217">
        <v>287</v>
      </c>
      <c r="S6" s="217">
        <v>0</v>
      </c>
      <c r="T6" s="217">
        <v>28876</v>
      </c>
      <c r="U6" s="217">
        <v>0</v>
      </c>
      <c r="V6" s="217">
        <v>28876</v>
      </c>
      <c r="W6" s="217">
        <v>180</v>
      </c>
      <c r="X6" s="217">
        <v>160</v>
      </c>
      <c r="Y6" s="156"/>
      <c r="Z6" s="96">
        <v>971.15</v>
      </c>
      <c r="AA6" s="97">
        <f>Z6/AA2</f>
        <v>250.29639175257731</v>
      </c>
      <c r="AB6" s="99"/>
      <c r="AC6" s="102">
        <f t="shared" si="0"/>
        <v>0</v>
      </c>
      <c r="AD6" s="99"/>
      <c r="AE6" s="102">
        <f t="shared" si="1"/>
        <v>0</v>
      </c>
      <c r="AF6" s="99"/>
      <c r="AG6" s="102">
        <f t="shared" ref="AG6:AG48" si="5">SUM(AF6*M6)</f>
        <v>0</v>
      </c>
      <c r="AH6" s="99"/>
      <c r="AI6" s="102">
        <f t="shared" si="2"/>
        <v>0</v>
      </c>
      <c r="AJ6" s="99"/>
      <c r="AK6" s="102">
        <f t="shared" si="3"/>
        <v>0</v>
      </c>
      <c r="AL6" s="99"/>
      <c r="AM6" s="102">
        <f t="shared" si="4"/>
        <v>0</v>
      </c>
      <c r="AN6" s="406"/>
      <c r="AO6" s="406"/>
      <c r="AP6" s="406"/>
      <c r="AQ6" s="406"/>
      <c r="AR6" s="100">
        <f>Z6+AC6+AE6+AG6+AI6+AK6+AM6</f>
        <v>971.15</v>
      </c>
    </row>
    <row r="7" spans="1:45" ht="12.75" customHeight="1" x14ac:dyDescent="0.2">
      <c r="A7" s="66" t="s">
        <v>331</v>
      </c>
      <c r="B7" s="66" t="s">
        <v>332</v>
      </c>
      <c r="C7" s="217">
        <v>175</v>
      </c>
      <c r="D7" s="217">
        <v>0</v>
      </c>
      <c r="E7" s="217">
        <v>175</v>
      </c>
      <c r="F7" s="217">
        <v>168</v>
      </c>
      <c r="G7" s="217">
        <v>0</v>
      </c>
      <c r="H7" s="217">
        <v>9125</v>
      </c>
      <c r="I7" s="217">
        <v>0</v>
      </c>
      <c r="J7" s="217">
        <v>9125</v>
      </c>
      <c r="K7" s="217">
        <v>179</v>
      </c>
      <c r="L7" s="217">
        <v>51</v>
      </c>
      <c r="M7" s="217">
        <v>0</v>
      </c>
      <c r="N7" s="217">
        <v>26326</v>
      </c>
      <c r="O7" s="217">
        <v>0</v>
      </c>
      <c r="P7" s="217">
        <v>26326</v>
      </c>
      <c r="Q7" s="217">
        <v>179</v>
      </c>
      <c r="R7" s="217">
        <v>147</v>
      </c>
      <c r="S7" s="217">
        <v>0</v>
      </c>
      <c r="T7" s="217">
        <v>11449</v>
      </c>
      <c r="U7" s="217">
        <v>0</v>
      </c>
      <c r="V7" s="217">
        <v>11449</v>
      </c>
      <c r="W7" s="217">
        <v>179</v>
      </c>
      <c r="X7" s="217">
        <v>64</v>
      </c>
      <c r="Y7" s="156"/>
      <c r="Z7" s="96">
        <v>1942.3</v>
      </c>
      <c r="AA7" s="97">
        <f>Z7/AA2</f>
        <v>500.59278350515461</v>
      </c>
      <c r="AB7" s="99"/>
      <c r="AC7" s="102">
        <f t="shared" si="0"/>
        <v>0</v>
      </c>
      <c r="AD7" s="99"/>
      <c r="AE7" s="102">
        <f t="shared" si="1"/>
        <v>0</v>
      </c>
      <c r="AF7" s="99"/>
      <c r="AG7" s="102">
        <f t="shared" si="5"/>
        <v>0</v>
      </c>
      <c r="AH7" s="99"/>
      <c r="AI7" s="102">
        <f t="shared" si="2"/>
        <v>0</v>
      </c>
      <c r="AJ7" s="99"/>
      <c r="AK7" s="102">
        <f t="shared" si="3"/>
        <v>0</v>
      </c>
      <c r="AL7" s="99"/>
      <c r="AM7" s="102">
        <f t="shared" si="4"/>
        <v>0</v>
      </c>
      <c r="AN7" s="406"/>
      <c r="AO7" s="406"/>
      <c r="AP7" s="406"/>
      <c r="AQ7" s="406"/>
      <c r="AR7" s="100">
        <f t="shared" ref="AR7:AR51" si="6">Z7+AC7+AE7+AG7+AI7+AK7+AM7</f>
        <v>1942.3</v>
      </c>
    </row>
    <row r="8" spans="1:45" ht="12.75" customHeight="1" x14ac:dyDescent="0.2">
      <c r="A8" s="66" t="s">
        <v>333</v>
      </c>
      <c r="B8" s="66" t="s">
        <v>334</v>
      </c>
      <c r="C8" s="217">
        <v>237</v>
      </c>
      <c r="D8" s="217">
        <v>0</v>
      </c>
      <c r="E8" s="217">
        <v>237</v>
      </c>
      <c r="F8" s="217">
        <v>221</v>
      </c>
      <c r="G8" s="217">
        <v>0</v>
      </c>
      <c r="H8" s="217">
        <v>23628</v>
      </c>
      <c r="I8" s="217">
        <v>0</v>
      </c>
      <c r="J8" s="217">
        <v>23628</v>
      </c>
      <c r="K8" s="217">
        <v>180</v>
      </c>
      <c r="L8" s="217">
        <v>131</v>
      </c>
      <c r="M8" s="217">
        <v>0</v>
      </c>
      <c r="N8" s="217">
        <v>31031</v>
      </c>
      <c r="O8" s="217">
        <v>0</v>
      </c>
      <c r="P8" s="217">
        <v>31031</v>
      </c>
      <c r="Q8" s="217">
        <v>180</v>
      </c>
      <c r="R8" s="217">
        <v>172</v>
      </c>
      <c r="S8" s="217">
        <v>0</v>
      </c>
      <c r="T8" s="217">
        <v>17765</v>
      </c>
      <c r="U8" s="217">
        <v>0</v>
      </c>
      <c r="V8" s="217">
        <v>17765</v>
      </c>
      <c r="W8" s="217">
        <v>180</v>
      </c>
      <c r="X8" s="217">
        <v>99</v>
      </c>
      <c r="Y8" s="156"/>
      <c r="Z8" s="96">
        <v>16509.55</v>
      </c>
      <c r="AA8" s="97">
        <f>Z8/AA2</f>
        <v>4255.0386597938141</v>
      </c>
      <c r="AB8" s="99"/>
      <c r="AC8" s="102">
        <f t="shared" si="0"/>
        <v>0</v>
      </c>
      <c r="AD8" s="99"/>
      <c r="AE8" s="102">
        <f t="shared" si="1"/>
        <v>0</v>
      </c>
      <c r="AF8" s="99"/>
      <c r="AG8" s="102">
        <f t="shared" si="5"/>
        <v>0</v>
      </c>
      <c r="AH8" s="99"/>
      <c r="AI8" s="102">
        <f t="shared" si="2"/>
        <v>0</v>
      </c>
      <c r="AJ8" s="99"/>
      <c r="AK8" s="102">
        <f t="shared" si="3"/>
        <v>0</v>
      </c>
      <c r="AL8" s="99"/>
      <c r="AM8" s="102">
        <f t="shared" si="4"/>
        <v>0</v>
      </c>
      <c r="AN8" s="406"/>
      <c r="AO8" s="406"/>
      <c r="AP8" s="406"/>
      <c r="AQ8" s="406"/>
      <c r="AR8" s="100">
        <f t="shared" si="6"/>
        <v>16509.55</v>
      </c>
    </row>
    <row r="9" spans="1:45" ht="12.75" customHeight="1" x14ac:dyDescent="0.2">
      <c r="A9" s="71"/>
      <c r="B9" s="71"/>
      <c r="C9" s="217"/>
      <c r="D9" s="217"/>
      <c r="E9" s="217"/>
      <c r="F9" s="217"/>
      <c r="G9" s="217"/>
      <c r="H9" s="217"/>
      <c r="I9" s="217"/>
      <c r="J9" s="217"/>
      <c r="K9" s="217"/>
      <c r="L9" s="217"/>
      <c r="M9" s="217"/>
      <c r="N9" s="217"/>
      <c r="O9" s="217"/>
      <c r="P9" s="217"/>
      <c r="Q9" s="217"/>
      <c r="R9" s="217"/>
      <c r="S9" s="217"/>
      <c r="T9" s="217"/>
      <c r="U9" s="217"/>
      <c r="V9" s="217"/>
      <c r="W9" s="217"/>
      <c r="X9" s="217"/>
      <c r="Y9" s="156"/>
      <c r="Z9" s="96"/>
      <c r="AA9" s="97">
        <f>Z9/AA2</f>
        <v>0</v>
      </c>
      <c r="AB9" s="99"/>
      <c r="AC9" s="102">
        <f t="shared" si="0"/>
        <v>0</v>
      </c>
      <c r="AD9" s="99"/>
      <c r="AE9" s="102">
        <f t="shared" si="1"/>
        <v>0</v>
      </c>
      <c r="AF9" s="99"/>
      <c r="AG9" s="102">
        <f t="shared" si="5"/>
        <v>0</v>
      </c>
      <c r="AH9" s="99"/>
      <c r="AI9" s="102">
        <f t="shared" si="2"/>
        <v>0</v>
      </c>
      <c r="AJ9" s="99"/>
      <c r="AK9" s="102">
        <f t="shared" si="3"/>
        <v>0</v>
      </c>
      <c r="AL9" s="99"/>
      <c r="AM9" s="102">
        <f t="shared" si="4"/>
        <v>0</v>
      </c>
      <c r="AN9" s="406"/>
      <c r="AO9" s="406"/>
      <c r="AP9" s="406"/>
      <c r="AQ9" s="406"/>
      <c r="AR9" s="100">
        <f t="shared" si="6"/>
        <v>0</v>
      </c>
    </row>
    <row r="10" spans="1:45" ht="12.75" customHeight="1" x14ac:dyDescent="0.2">
      <c r="A10" s="71"/>
      <c r="B10" s="71"/>
      <c r="C10" s="217"/>
      <c r="D10" s="217"/>
      <c r="E10" s="217"/>
      <c r="F10" s="217"/>
      <c r="G10" s="217"/>
      <c r="H10" s="217"/>
      <c r="I10" s="217"/>
      <c r="J10" s="217"/>
      <c r="K10" s="217"/>
      <c r="L10" s="217"/>
      <c r="M10" s="217"/>
      <c r="N10" s="217"/>
      <c r="O10" s="217"/>
      <c r="P10" s="217"/>
      <c r="Q10" s="217"/>
      <c r="R10" s="217"/>
      <c r="S10" s="217"/>
      <c r="T10" s="217"/>
      <c r="U10" s="217"/>
      <c r="V10" s="217"/>
      <c r="W10" s="217"/>
      <c r="X10" s="217"/>
      <c r="Y10" s="156"/>
      <c r="Z10" s="96"/>
      <c r="AA10" s="97">
        <f>Z10/AA2</f>
        <v>0</v>
      </c>
      <c r="AB10" s="99"/>
      <c r="AC10" s="102">
        <f t="shared" si="0"/>
        <v>0</v>
      </c>
      <c r="AD10" s="99"/>
      <c r="AE10" s="102">
        <f t="shared" si="1"/>
        <v>0</v>
      </c>
      <c r="AF10" s="99"/>
      <c r="AG10" s="102">
        <f t="shared" si="5"/>
        <v>0</v>
      </c>
      <c r="AH10" s="99"/>
      <c r="AI10" s="102">
        <f t="shared" si="2"/>
        <v>0</v>
      </c>
      <c r="AJ10" s="99"/>
      <c r="AK10" s="102">
        <f t="shared" si="3"/>
        <v>0</v>
      </c>
      <c r="AL10" s="99"/>
      <c r="AM10" s="102">
        <f t="shared" si="4"/>
        <v>0</v>
      </c>
      <c r="AN10" s="406"/>
      <c r="AO10" s="406"/>
      <c r="AP10" s="406"/>
      <c r="AQ10" s="406"/>
      <c r="AR10" s="100">
        <f t="shared" si="6"/>
        <v>0</v>
      </c>
    </row>
    <row r="11" spans="1:45" ht="12.75" customHeight="1" x14ac:dyDescent="0.2">
      <c r="A11" s="71"/>
      <c r="B11" s="71"/>
      <c r="C11" s="217"/>
      <c r="D11" s="217"/>
      <c r="E11" s="217"/>
      <c r="F11" s="217"/>
      <c r="G11" s="217"/>
      <c r="H11" s="217"/>
      <c r="I11" s="217"/>
      <c r="J11" s="217"/>
      <c r="K11" s="217"/>
      <c r="L11" s="217"/>
      <c r="M11" s="217"/>
      <c r="N11" s="217"/>
      <c r="O11" s="217"/>
      <c r="P11" s="217"/>
      <c r="Q11" s="217"/>
      <c r="R11" s="217"/>
      <c r="S11" s="217"/>
      <c r="T11" s="217"/>
      <c r="U11" s="217"/>
      <c r="V11" s="217"/>
      <c r="W11" s="217"/>
      <c r="X11" s="217"/>
      <c r="Y11" s="156"/>
      <c r="Z11" s="96"/>
      <c r="AA11" s="97">
        <f>Z11/AA2</f>
        <v>0</v>
      </c>
      <c r="AB11" s="99"/>
      <c r="AC11" s="102">
        <f t="shared" si="0"/>
        <v>0</v>
      </c>
      <c r="AD11" s="99"/>
      <c r="AE11" s="102">
        <f t="shared" si="1"/>
        <v>0</v>
      </c>
      <c r="AF11" s="99"/>
      <c r="AG11" s="102">
        <f t="shared" si="5"/>
        <v>0</v>
      </c>
      <c r="AH11" s="99"/>
      <c r="AI11" s="102">
        <f t="shared" si="2"/>
        <v>0</v>
      </c>
      <c r="AJ11" s="99"/>
      <c r="AK11" s="102">
        <f t="shared" si="3"/>
        <v>0</v>
      </c>
      <c r="AL11" s="99"/>
      <c r="AM11" s="102">
        <f t="shared" si="4"/>
        <v>0</v>
      </c>
      <c r="AN11" s="406"/>
      <c r="AO11" s="406"/>
      <c r="AP11" s="406"/>
      <c r="AQ11" s="406"/>
      <c r="AR11" s="100">
        <f t="shared" si="6"/>
        <v>0</v>
      </c>
    </row>
    <row r="12" spans="1:45" ht="12.75" customHeight="1" x14ac:dyDescent="0.2">
      <c r="A12" s="71"/>
      <c r="B12" s="71"/>
      <c r="C12" s="217"/>
      <c r="D12" s="217"/>
      <c r="E12" s="217"/>
      <c r="F12" s="217"/>
      <c r="G12" s="217"/>
      <c r="H12" s="217"/>
      <c r="I12" s="217"/>
      <c r="J12" s="217"/>
      <c r="K12" s="217"/>
      <c r="L12" s="217"/>
      <c r="M12" s="217"/>
      <c r="N12" s="217"/>
      <c r="O12" s="217"/>
      <c r="P12" s="217"/>
      <c r="Q12" s="217"/>
      <c r="R12" s="217"/>
      <c r="S12" s="217"/>
      <c r="T12" s="217"/>
      <c r="U12" s="217"/>
      <c r="V12" s="217"/>
      <c r="W12" s="217"/>
      <c r="X12" s="217"/>
      <c r="Y12" s="156"/>
      <c r="Z12" s="96"/>
      <c r="AA12" s="97">
        <f>Z12/AA2</f>
        <v>0</v>
      </c>
      <c r="AB12" s="99"/>
      <c r="AC12" s="102">
        <f t="shared" si="0"/>
        <v>0</v>
      </c>
      <c r="AD12" s="99"/>
      <c r="AE12" s="102">
        <f t="shared" si="1"/>
        <v>0</v>
      </c>
      <c r="AF12" s="99"/>
      <c r="AG12" s="102">
        <f t="shared" si="5"/>
        <v>0</v>
      </c>
      <c r="AH12" s="99"/>
      <c r="AI12" s="102">
        <f t="shared" si="2"/>
        <v>0</v>
      </c>
      <c r="AJ12" s="99"/>
      <c r="AK12" s="102">
        <f t="shared" si="3"/>
        <v>0</v>
      </c>
      <c r="AL12" s="99"/>
      <c r="AM12" s="102">
        <f t="shared" si="4"/>
        <v>0</v>
      </c>
      <c r="AN12" s="406"/>
      <c r="AO12" s="406"/>
      <c r="AP12" s="406"/>
      <c r="AQ12" s="406"/>
      <c r="AR12" s="100">
        <f t="shared" si="6"/>
        <v>0</v>
      </c>
    </row>
    <row r="13" spans="1:45" ht="12.75" customHeight="1" x14ac:dyDescent="0.2">
      <c r="A13" s="71"/>
      <c r="B13" s="71"/>
      <c r="C13" s="217"/>
      <c r="D13" s="217"/>
      <c r="E13" s="217"/>
      <c r="F13" s="217"/>
      <c r="G13" s="217"/>
      <c r="H13" s="217"/>
      <c r="I13" s="217"/>
      <c r="J13" s="217"/>
      <c r="K13" s="217"/>
      <c r="L13" s="217"/>
      <c r="M13" s="217"/>
      <c r="N13" s="217"/>
      <c r="O13" s="217"/>
      <c r="P13" s="217"/>
      <c r="Q13" s="217"/>
      <c r="R13" s="217"/>
      <c r="S13" s="217"/>
      <c r="T13" s="217"/>
      <c r="U13" s="217"/>
      <c r="V13" s="217"/>
      <c r="W13" s="217"/>
      <c r="X13" s="217"/>
      <c r="Y13" s="156"/>
      <c r="Z13" s="96"/>
      <c r="AA13" s="97">
        <f>Z13/AA2</f>
        <v>0</v>
      </c>
      <c r="AB13" s="99"/>
      <c r="AC13" s="102">
        <f t="shared" si="0"/>
        <v>0</v>
      </c>
      <c r="AD13" s="99"/>
      <c r="AE13" s="102">
        <f t="shared" si="1"/>
        <v>0</v>
      </c>
      <c r="AF13" s="99"/>
      <c r="AG13" s="102">
        <f t="shared" si="5"/>
        <v>0</v>
      </c>
      <c r="AH13" s="99"/>
      <c r="AI13" s="102">
        <f t="shared" si="2"/>
        <v>0</v>
      </c>
      <c r="AJ13" s="99"/>
      <c r="AK13" s="102">
        <f t="shared" si="3"/>
        <v>0</v>
      </c>
      <c r="AL13" s="99"/>
      <c r="AM13" s="102">
        <f t="shared" si="4"/>
        <v>0</v>
      </c>
      <c r="AN13" s="406"/>
      <c r="AO13" s="406"/>
      <c r="AP13" s="406"/>
      <c r="AQ13" s="406"/>
      <c r="AR13" s="100">
        <f t="shared" si="6"/>
        <v>0</v>
      </c>
    </row>
    <row r="14" spans="1:45" ht="12.75" customHeight="1" x14ac:dyDescent="0.2">
      <c r="A14" s="71"/>
      <c r="B14" s="71"/>
      <c r="C14" s="217"/>
      <c r="D14" s="217"/>
      <c r="E14" s="217"/>
      <c r="F14" s="217"/>
      <c r="G14" s="217"/>
      <c r="H14" s="217"/>
      <c r="I14" s="217"/>
      <c r="J14" s="217"/>
      <c r="K14" s="217"/>
      <c r="L14" s="217"/>
      <c r="M14" s="217"/>
      <c r="N14" s="217"/>
      <c r="O14" s="217"/>
      <c r="P14" s="217"/>
      <c r="Q14" s="217"/>
      <c r="R14" s="217"/>
      <c r="S14" s="217"/>
      <c r="T14" s="217"/>
      <c r="U14" s="217"/>
      <c r="V14" s="217"/>
      <c r="W14" s="217"/>
      <c r="X14" s="217"/>
      <c r="Y14" s="156"/>
      <c r="Z14" s="96"/>
      <c r="AA14" s="97">
        <f>Z14/AA2</f>
        <v>0</v>
      </c>
      <c r="AB14" s="99"/>
      <c r="AC14" s="102">
        <f t="shared" si="0"/>
        <v>0</v>
      </c>
      <c r="AD14" s="99"/>
      <c r="AE14" s="102">
        <f t="shared" si="1"/>
        <v>0</v>
      </c>
      <c r="AF14" s="99"/>
      <c r="AG14" s="102">
        <f t="shared" si="5"/>
        <v>0</v>
      </c>
      <c r="AH14" s="99"/>
      <c r="AI14" s="102">
        <f t="shared" si="2"/>
        <v>0</v>
      </c>
      <c r="AJ14" s="99"/>
      <c r="AK14" s="102">
        <f t="shared" si="3"/>
        <v>0</v>
      </c>
      <c r="AL14" s="99"/>
      <c r="AM14" s="102">
        <f t="shared" si="4"/>
        <v>0</v>
      </c>
      <c r="AN14" s="406"/>
      <c r="AO14" s="406"/>
      <c r="AP14" s="406"/>
      <c r="AQ14" s="406"/>
      <c r="AR14" s="100">
        <f t="shared" si="6"/>
        <v>0</v>
      </c>
    </row>
    <row r="15" spans="1:45" ht="12.75" customHeight="1" x14ac:dyDescent="0.2">
      <c r="A15" s="121"/>
      <c r="B15" s="121"/>
      <c r="C15" s="155"/>
      <c r="D15" s="155"/>
      <c r="E15" s="155"/>
      <c r="F15" s="155"/>
      <c r="G15" s="155"/>
      <c r="H15" s="155"/>
      <c r="I15" s="155"/>
      <c r="J15" s="155"/>
      <c r="K15" s="155"/>
      <c r="L15" s="155"/>
      <c r="M15" s="155"/>
      <c r="N15" s="155"/>
      <c r="O15" s="155"/>
      <c r="P15" s="155"/>
      <c r="Q15" s="155"/>
      <c r="R15" s="155"/>
      <c r="S15" s="155"/>
      <c r="T15" s="155"/>
      <c r="U15" s="155"/>
      <c r="V15" s="155"/>
      <c r="W15" s="155"/>
      <c r="X15" s="155"/>
      <c r="Y15" s="156"/>
      <c r="Z15" s="96"/>
      <c r="AA15" s="97">
        <f>Z15/AA2</f>
        <v>0</v>
      </c>
      <c r="AB15" s="99"/>
      <c r="AC15" s="102">
        <f t="shared" si="0"/>
        <v>0</v>
      </c>
      <c r="AD15" s="99"/>
      <c r="AE15" s="102">
        <f t="shared" si="1"/>
        <v>0</v>
      </c>
      <c r="AF15" s="99"/>
      <c r="AG15" s="102">
        <f t="shared" si="5"/>
        <v>0</v>
      </c>
      <c r="AH15" s="99"/>
      <c r="AI15" s="102">
        <f t="shared" si="2"/>
        <v>0</v>
      </c>
      <c r="AJ15" s="99"/>
      <c r="AK15" s="102">
        <f t="shared" si="3"/>
        <v>0</v>
      </c>
      <c r="AL15" s="99"/>
      <c r="AM15" s="102">
        <f t="shared" si="4"/>
        <v>0</v>
      </c>
      <c r="AN15" s="406"/>
      <c r="AO15" s="406"/>
      <c r="AP15" s="406"/>
      <c r="AQ15" s="406"/>
      <c r="AR15" s="100">
        <f t="shared" si="6"/>
        <v>0</v>
      </c>
    </row>
    <row r="16" spans="1:45" ht="12.75" customHeight="1" x14ac:dyDescent="0.2">
      <c r="A16" s="121"/>
      <c r="B16" s="121"/>
      <c r="C16" s="155"/>
      <c r="D16" s="155"/>
      <c r="E16" s="155"/>
      <c r="F16" s="155"/>
      <c r="G16" s="155"/>
      <c r="H16" s="155"/>
      <c r="I16" s="155"/>
      <c r="J16" s="155"/>
      <c r="K16" s="155"/>
      <c r="L16" s="155"/>
      <c r="M16" s="155"/>
      <c r="N16" s="155"/>
      <c r="O16" s="155"/>
      <c r="P16" s="155"/>
      <c r="Q16" s="155"/>
      <c r="R16" s="155"/>
      <c r="S16" s="155"/>
      <c r="T16" s="155"/>
      <c r="U16" s="155"/>
      <c r="V16" s="155"/>
      <c r="W16" s="155"/>
      <c r="X16" s="155"/>
      <c r="Y16" s="156"/>
      <c r="Z16" s="96"/>
      <c r="AA16" s="97">
        <f>Z16/AA2</f>
        <v>0</v>
      </c>
      <c r="AB16" s="99"/>
      <c r="AC16" s="102">
        <f t="shared" si="0"/>
        <v>0</v>
      </c>
      <c r="AD16" s="99"/>
      <c r="AE16" s="102">
        <f t="shared" si="1"/>
        <v>0</v>
      </c>
      <c r="AF16" s="99"/>
      <c r="AG16" s="102">
        <f t="shared" si="5"/>
        <v>0</v>
      </c>
      <c r="AH16" s="99"/>
      <c r="AI16" s="102">
        <f t="shared" si="2"/>
        <v>0</v>
      </c>
      <c r="AJ16" s="99"/>
      <c r="AK16" s="102">
        <f t="shared" si="3"/>
        <v>0</v>
      </c>
      <c r="AL16" s="99"/>
      <c r="AM16" s="102">
        <f t="shared" si="4"/>
        <v>0</v>
      </c>
      <c r="AN16" s="406"/>
      <c r="AO16" s="406"/>
      <c r="AP16" s="406"/>
      <c r="AQ16" s="406"/>
      <c r="AR16" s="100">
        <f t="shared" si="6"/>
        <v>0</v>
      </c>
    </row>
    <row r="17" spans="1:44" ht="12.75" customHeight="1" x14ac:dyDescent="0.2">
      <c r="A17" s="121"/>
      <c r="B17" s="121"/>
      <c r="C17" s="155"/>
      <c r="D17" s="155"/>
      <c r="E17" s="155"/>
      <c r="F17" s="155"/>
      <c r="G17" s="155"/>
      <c r="H17" s="155"/>
      <c r="I17" s="155"/>
      <c r="J17" s="155"/>
      <c r="K17" s="155"/>
      <c r="L17" s="155"/>
      <c r="M17" s="155"/>
      <c r="N17" s="155"/>
      <c r="O17" s="155"/>
      <c r="P17" s="155"/>
      <c r="Q17" s="155"/>
      <c r="R17" s="155"/>
      <c r="S17" s="155"/>
      <c r="T17" s="155"/>
      <c r="U17" s="155"/>
      <c r="V17" s="155"/>
      <c r="W17" s="155"/>
      <c r="X17" s="155"/>
      <c r="Y17" s="156"/>
      <c r="Z17" s="96"/>
      <c r="AA17" s="97">
        <f>Z17/AA2</f>
        <v>0</v>
      </c>
      <c r="AB17" s="99"/>
      <c r="AC17" s="102">
        <f t="shared" si="0"/>
        <v>0</v>
      </c>
      <c r="AD17" s="99"/>
      <c r="AE17" s="102">
        <f t="shared" si="1"/>
        <v>0</v>
      </c>
      <c r="AF17" s="99"/>
      <c r="AG17" s="102">
        <f t="shared" si="5"/>
        <v>0</v>
      </c>
      <c r="AH17" s="99"/>
      <c r="AI17" s="102">
        <f t="shared" si="2"/>
        <v>0</v>
      </c>
      <c r="AJ17" s="99"/>
      <c r="AK17" s="102">
        <f t="shared" si="3"/>
        <v>0</v>
      </c>
      <c r="AL17" s="99"/>
      <c r="AM17" s="102">
        <f t="shared" si="4"/>
        <v>0</v>
      </c>
      <c r="AN17" s="406"/>
      <c r="AO17" s="406"/>
      <c r="AP17" s="406"/>
      <c r="AQ17" s="406"/>
      <c r="AR17" s="100">
        <f t="shared" si="6"/>
        <v>0</v>
      </c>
    </row>
    <row r="18" spans="1:44" ht="12.75" customHeight="1" x14ac:dyDescent="0.2">
      <c r="A18" s="121"/>
      <c r="B18" s="121"/>
      <c r="C18" s="155"/>
      <c r="D18" s="155"/>
      <c r="E18" s="155"/>
      <c r="F18" s="155"/>
      <c r="G18" s="155"/>
      <c r="H18" s="155"/>
      <c r="I18" s="155"/>
      <c r="J18" s="155"/>
      <c r="K18" s="155"/>
      <c r="L18" s="155"/>
      <c r="M18" s="155"/>
      <c r="N18" s="155"/>
      <c r="O18" s="155"/>
      <c r="P18" s="155"/>
      <c r="Q18" s="155"/>
      <c r="R18" s="155"/>
      <c r="S18" s="155"/>
      <c r="T18" s="155"/>
      <c r="U18" s="155"/>
      <c r="V18" s="155"/>
      <c r="W18" s="155"/>
      <c r="X18" s="155"/>
      <c r="Y18" s="156"/>
      <c r="Z18" s="96"/>
      <c r="AA18" s="97">
        <f>Z18/AA2</f>
        <v>0</v>
      </c>
      <c r="AB18" s="99"/>
      <c r="AC18" s="102">
        <f t="shared" si="0"/>
        <v>0</v>
      </c>
      <c r="AD18" s="99"/>
      <c r="AE18" s="102">
        <f t="shared" si="1"/>
        <v>0</v>
      </c>
      <c r="AF18" s="99"/>
      <c r="AG18" s="102">
        <f t="shared" si="5"/>
        <v>0</v>
      </c>
      <c r="AH18" s="99"/>
      <c r="AI18" s="102">
        <f t="shared" si="2"/>
        <v>0</v>
      </c>
      <c r="AJ18" s="99"/>
      <c r="AK18" s="102">
        <f t="shared" si="3"/>
        <v>0</v>
      </c>
      <c r="AL18" s="99"/>
      <c r="AM18" s="102">
        <f t="shared" si="4"/>
        <v>0</v>
      </c>
      <c r="AN18" s="406"/>
      <c r="AO18" s="406"/>
      <c r="AP18" s="406"/>
      <c r="AQ18" s="406"/>
      <c r="AR18" s="100">
        <f t="shared" si="6"/>
        <v>0</v>
      </c>
    </row>
    <row r="19" spans="1:44" ht="12.75" customHeight="1" x14ac:dyDescent="0.2">
      <c r="A19" s="121"/>
      <c r="B19" s="121"/>
      <c r="C19" s="155"/>
      <c r="D19" s="155"/>
      <c r="E19" s="155"/>
      <c r="F19" s="155"/>
      <c r="G19" s="155"/>
      <c r="H19" s="155"/>
      <c r="I19" s="155"/>
      <c r="J19" s="155"/>
      <c r="K19" s="155"/>
      <c r="L19" s="155"/>
      <c r="M19" s="155"/>
      <c r="N19" s="155"/>
      <c r="O19" s="155"/>
      <c r="P19" s="155"/>
      <c r="Q19" s="155"/>
      <c r="R19" s="155"/>
      <c r="S19" s="155"/>
      <c r="T19" s="155"/>
      <c r="U19" s="155"/>
      <c r="V19" s="155"/>
      <c r="W19" s="155"/>
      <c r="X19" s="155"/>
      <c r="Y19" s="156"/>
      <c r="Z19" s="96"/>
      <c r="AA19" s="97">
        <f>Z19/AA2</f>
        <v>0</v>
      </c>
      <c r="AB19" s="99"/>
      <c r="AC19" s="102">
        <f t="shared" si="0"/>
        <v>0</v>
      </c>
      <c r="AD19" s="99"/>
      <c r="AE19" s="102">
        <f t="shared" si="1"/>
        <v>0</v>
      </c>
      <c r="AF19" s="99"/>
      <c r="AG19" s="102">
        <f t="shared" si="5"/>
        <v>0</v>
      </c>
      <c r="AH19" s="99"/>
      <c r="AI19" s="102">
        <f t="shared" si="2"/>
        <v>0</v>
      </c>
      <c r="AJ19" s="99"/>
      <c r="AK19" s="102">
        <f t="shared" si="3"/>
        <v>0</v>
      </c>
      <c r="AL19" s="99"/>
      <c r="AM19" s="102">
        <f t="shared" si="4"/>
        <v>0</v>
      </c>
      <c r="AN19" s="406"/>
      <c r="AO19" s="406"/>
      <c r="AP19" s="406"/>
      <c r="AQ19" s="406"/>
      <c r="AR19" s="100">
        <f t="shared" si="6"/>
        <v>0</v>
      </c>
    </row>
    <row r="20" spans="1:44" ht="12.75" customHeight="1" x14ac:dyDescent="0.2">
      <c r="A20" s="121"/>
      <c r="B20" s="121"/>
      <c r="C20" s="155"/>
      <c r="D20" s="155"/>
      <c r="E20" s="155"/>
      <c r="F20" s="155"/>
      <c r="G20" s="155"/>
      <c r="H20" s="155"/>
      <c r="I20" s="155"/>
      <c r="J20" s="155"/>
      <c r="K20" s="155"/>
      <c r="L20" s="155"/>
      <c r="M20" s="155"/>
      <c r="N20" s="155"/>
      <c r="O20" s="155"/>
      <c r="P20" s="155"/>
      <c r="Q20" s="155"/>
      <c r="R20" s="155"/>
      <c r="S20" s="155"/>
      <c r="T20" s="155"/>
      <c r="U20" s="155"/>
      <c r="V20" s="155"/>
      <c r="W20" s="155"/>
      <c r="X20" s="155"/>
      <c r="Y20" s="156"/>
      <c r="Z20" s="96"/>
      <c r="AA20" s="97">
        <f>Z20/AA2</f>
        <v>0</v>
      </c>
      <c r="AB20" s="99"/>
      <c r="AC20" s="102">
        <f t="shared" si="0"/>
        <v>0</v>
      </c>
      <c r="AD20" s="99"/>
      <c r="AE20" s="102">
        <f t="shared" si="1"/>
        <v>0</v>
      </c>
      <c r="AF20" s="99"/>
      <c r="AG20" s="102">
        <f t="shared" si="5"/>
        <v>0</v>
      </c>
      <c r="AH20" s="99"/>
      <c r="AI20" s="102">
        <f t="shared" si="2"/>
        <v>0</v>
      </c>
      <c r="AJ20" s="99"/>
      <c r="AK20" s="102">
        <f t="shared" si="3"/>
        <v>0</v>
      </c>
      <c r="AL20" s="99"/>
      <c r="AM20" s="102">
        <f t="shared" si="4"/>
        <v>0</v>
      </c>
      <c r="AN20" s="406"/>
      <c r="AO20" s="406"/>
      <c r="AP20" s="406"/>
      <c r="AQ20" s="406"/>
      <c r="AR20" s="100">
        <f t="shared" si="6"/>
        <v>0</v>
      </c>
    </row>
    <row r="21" spans="1:44" ht="12.75" customHeight="1" x14ac:dyDescent="0.2">
      <c r="A21" s="121"/>
      <c r="B21" s="121"/>
      <c r="C21" s="155"/>
      <c r="D21" s="155"/>
      <c r="E21" s="155"/>
      <c r="F21" s="155"/>
      <c r="G21" s="155"/>
      <c r="H21" s="155"/>
      <c r="I21" s="155"/>
      <c r="J21" s="155"/>
      <c r="K21" s="155"/>
      <c r="L21" s="155"/>
      <c r="M21" s="155"/>
      <c r="N21" s="155"/>
      <c r="O21" s="155"/>
      <c r="P21" s="155"/>
      <c r="Q21" s="155"/>
      <c r="R21" s="155"/>
      <c r="S21" s="155"/>
      <c r="T21" s="155"/>
      <c r="U21" s="155"/>
      <c r="V21" s="155"/>
      <c r="W21" s="155"/>
      <c r="X21" s="155"/>
      <c r="Y21" s="156"/>
      <c r="Z21" s="96"/>
      <c r="AA21" s="97">
        <f>Z21/AA2</f>
        <v>0</v>
      </c>
      <c r="AB21" s="99"/>
      <c r="AC21" s="102">
        <f t="shared" si="0"/>
        <v>0</v>
      </c>
      <c r="AD21" s="99"/>
      <c r="AE21" s="102">
        <f t="shared" si="1"/>
        <v>0</v>
      </c>
      <c r="AF21" s="99"/>
      <c r="AG21" s="102">
        <f t="shared" si="5"/>
        <v>0</v>
      </c>
      <c r="AH21" s="99"/>
      <c r="AI21" s="102">
        <f t="shared" si="2"/>
        <v>0</v>
      </c>
      <c r="AJ21" s="99"/>
      <c r="AK21" s="102">
        <f t="shared" si="3"/>
        <v>0</v>
      </c>
      <c r="AL21" s="99"/>
      <c r="AM21" s="102">
        <f t="shared" si="4"/>
        <v>0</v>
      </c>
      <c r="AN21" s="406"/>
      <c r="AO21" s="406"/>
      <c r="AP21" s="406"/>
      <c r="AQ21" s="406"/>
      <c r="AR21" s="100">
        <f t="shared" si="6"/>
        <v>0</v>
      </c>
    </row>
    <row r="22" spans="1:44" ht="12.75" customHeight="1" x14ac:dyDescent="0.2">
      <c r="A22" s="121"/>
      <c r="B22" s="121"/>
      <c r="C22" s="155"/>
      <c r="D22" s="155"/>
      <c r="E22" s="155"/>
      <c r="F22" s="155"/>
      <c r="G22" s="155"/>
      <c r="H22" s="155"/>
      <c r="I22" s="155"/>
      <c r="J22" s="155"/>
      <c r="K22" s="155"/>
      <c r="L22" s="155"/>
      <c r="M22" s="155"/>
      <c r="N22" s="155"/>
      <c r="O22" s="155"/>
      <c r="P22" s="155"/>
      <c r="Q22" s="155"/>
      <c r="R22" s="155"/>
      <c r="S22" s="155"/>
      <c r="T22" s="155"/>
      <c r="U22" s="155"/>
      <c r="V22" s="155"/>
      <c r="W22" s="155"/>
      <c r="X22" s="155"/>
      <c r="Y22" s="156"/>
      <c r="Z22" s="96"/>
      <c r="AA22" s="97">
        <f>Z22/AA2</f>
        <v>0</v>
      </c>
      <c r="AB22" s="99"/>
      <c r="AC22" s="102">
        <f t="shared" si="0"/>
        <v>0</v>
      </c>
      <c r="AD22" s="99"/>
      <c r="AE22" s="102">
        <f t="shared" si="1"/>
        <v>0</v>
      </c>
      <c r="AF22" s="99"/>
      <c r="AG22" s="102">
        <f t="shared" si="5"/>
        <v>0</v>
      </c>
      <c r="AH22" s="99"/>
      <c r="AI22" s="102">
        <f t="shared" si="2"/>
        <v>0</v>
      </c>
      <c r="AJ22" s="99"/>
      <c r="AK22" s="102">
        <f t="shared" si="3"/>
        <v>0</v>
      </c>
      <c r="AL22" s="99"/>
      <c r="AM22" s="102">
        <f t="shared" si="4"/>
        <v>0</v>
      </c>
      <c r="AN22" s="406"/>
      <c r="AO22" s="406"/>
      <c r="AP22" s="406"/>
      <c r="AQ22" s="406"/>
      <c r="AR22" s="100">
        <f t="shared" si="6"/>
        <v>0</v>
      </c>
    </row>
    <row r="23" spans="1:44" ht="12.75" customHeight="1" x14ac:dyDescent="0.2">
      <c r="A23" s="121"/>
      <c r="B23" s="121"/>
      <c r="C23" s="155"/>
      <c r="D23" s="155"/>
      <c r="E23" s="155"/>
      <c r="F23" s="155"/>
      <c r="G23" s="155"/>
      <c r="H23" s="155"/>
      <c r="I23" s="155"/>
      <c r="J23" s="155"/>
      <c r="K23" s="155"/>
      <c r="L23" s="155"/>
      <c r="M23" s="155"/>
      <c r="N23" s="155"/>
      <c r="O23" s="155"/>
      <c r="P23" s="155"/>
      <c r="Q23" s="155"/>
      <c r="R23" s="155"/>
      <c r="S23" s="155"/>
      <c r="T23" s="155"/>
      <c r="U23" s="155"/>
      <c r="V23" s="155"/>
      <c r="W23" s="155"/>
      <c r="X23" s="155"/>
      <c r="Y23" s="156"/>
      <c r="Z23" s="96"/>
      <c r="AA23" s="97">
        <f>Z23/AA2</f>
        <v>0</v>
      </c>
      <c r="AB23" s="99"/>
      <c r="AC23" s="102">
        <f t="shared" si="0"/>
        <v>0</v>
      </c>
      <c r="AD23" s="99"/>
      <c r="AE23" s="102">
        <f t="shared" si="1"/>
        <v>0</v>
      </c>
      <c r="AF23" s="99"/>
      <c r="AG23" s="102">
        <f t="shared" si="5"/>
        <v>0</v>
      </c>
      <c r="AH23" s="99"/>
      <c r="AI23" s="102">
        <f t="shared" si="2"/>
        <v>0</v>
      </c>
      <c r="AJ23" s="99"/>
      <c r="AK23" s="102">
        <f t="shared" si="3"/>
        <v>0</v>
      </c>
      <c r="AL23" s="99"/>
      <c r="AM23" s="102">
        <f t="shared" si="4"/>
        <v>0</v>
      </c>
      <c r="AN23" s="406"/>
      <c r="AO23" s="406"/>
      <c r="AP23" s="406"/>
      <c r="AQ23" s="406"/>
      <c r="AR23" s="100">
        <f t="shared" si="6"/>
        <v>0</v>
      </c>
    </row>
    <row r="24" spans="1:44" ht="12.75" customHeight="1" x14ac:dyDescent="0.2">
      <c r="A24" s="121"/>
      <c r="B24" s="121"/>
      <c r="C24" s="155"/>
      <c r="D24" s="155"/>
      <c r="E24" s="155"/>
      <c r="F24" s="155"/>
      <c r="G24" s="155"/>
      <c r="H24" s="155"/>
      <c r="I24" s="155"/>
      <c r="J24" s="155"/>
      <c r="K24" s="155"/>
      <c r="L24" s="155"/>
      <c r="M24" s="155"/>
      <c r="N24" s="155"/>
      <c r="O24" s="155"/>
      <c r="P24" s="155"/>
      <c r="Q24" s="155"/>
      <c r="R24" s="155"/>
      <c r="S24" s="155"/>
      <c r="T24" s="155"/>
      <c r="U24" s="155"/>
      <c r="V24" s="155"/>
      <c r="W24" s="155"/>
      <c r="X24" s="155"/>
      <c r="Y24" s="156"/>
      <c r="Z24" s="96"/>
      <c r="AA24" s="97">
        <f>Z24/AA2</f>
        <v>0</v>
      </c>
      <c r="AB24" s="99"/>
      <c r="AC24" s="102">
        <f t="shared" si="0"/>
        <v>0</v>
      </c>
      <c r="AD24" s="99"/>
      <c r="AE24" s="102">
        <f t="shared" si="1"/>
        <v>0</v>
      </c>
      <c r="AF24" s="99"/>
      <c r="AG24" s="102">
        <f t="shared" si="5"/>
        <v>0</v>
      </c>
      <c r="AH24" s="99"/>
      <c r="AI24" s="102">
        <f t="shared" si="2"/>
        <v>0</v>
      </c>
      <c r="AJ24" s="99"/>
      <c r="AK24" s="102">
        <f t="shared" si="3"/>
        <v>0</v>
      </c>
      <c r="AL24" s="99"/>
      <c r="AM24" s="102">
        <f t="shared" si="4"/>
        <v>0</v>
      </c>
      <c r="AN24" s="406"/>
      <c r="AO24" s="406"/>
      <c r="AP24" s="406"/>
      <c r="AQ24" s="406"/>
      <c r="AR24" s="100">
        <f t="shared" si="6"/>
        <v>0</v>
      </c>
    </row>
    <row r="25" spans="1:44" ht="12.75" customHeight="1" x14ac:dyDescent="0.2">
      <c r="A25" s="121"/>
      <c r="B25" s="121"/>
      <c r="C25" s="155"/>
      <c r="D25" s="155"/>
      <c r="E25" s="155"/>
      <c r="F25" s="155"/>
      <c r="G25" s="155"/>
      <c r="H25" s="155"/>
      <c r="I25" s="155"/>
      <c r="J25" s="155"/>
      <c r="K25" s="155"/>
      <c r="L25" s="155"/>
      <c r="M25" s="155"/>
      <c r="N25" s="155"/>
      <c r="O25" s="155"/>
      <c r="P25" s="155"/>
      <c r="Q25" s="155"/>
      <c r="R25" s="155"/>
      <c r="S25" s="155"/>
      <c r="T25" s="155"/>
      <c r="U25" s="155"/>
      <c r="V25" s="155"/>
      <c r="W25" s="155"/>
      <c r="X25" s="155"/>
      <c r="Y25" s="156"/>
      <c r="Z25" s="96"/>
      <c r="AA25" s="97">
        <f>Z25/AA2</f>
        <v>0</v>
      </c>
      <c r="AB25" s="99"/>
      <c r="AC25" s="102">
        <f t="shared" si="0"/>
        <v>0</v>
      </c>
      <c r="AD25" s="99"/>
      <c r="AE25" s="102">
        <f t="shared" si="1"/>
        <v>0</v>
      </c>
      <c r="AF25" s="99"/>
      <c r="AG25" s="102">
        <f t="shared" si="5"/>
        <v>0</v>
      </c>
      <c r="AH25" s="99"/>
      <c r="AI25" s="102">
        <f t="shared" si="2"/>
        <v>0</v>
      </c>
      <c r="AJ25" s="99"/>
      <c r="AK25" s="102">
        <f t="shared" si="3"/>
        <v>0</v>
      </c>
      <c r="AL25" s="99"/>
      <c r="AM25" s="102">
        <f t="shared" si="4"/>
        <v>0</v>
      </c>
      <c r="AN25" s="406"/>
      <c r="AO25" s="406"/>
      <c r="AP25" s="406"/>
      <c r="AQ25" s="406"/>
      <c r="AR25" s="100">
        <f t="shared" si="6"/>
        <v>0</v>
      </c>
    </row>
    <row r="26" spans="1:44" ht="12.75" customHeight="1" x14ac:dyDescent="0.2">
      <c r="A26" s="121"/>
      <c r="B26" s="121"/>
      <c r="C26" s="155"/>
      <c r="D26" s="155"/>
      <c r="E26" s="155"/>
      <c r="F26" s="155"/>
      <c r="G26" s="155"/>
      <c r="H26" s="155"/>
      <c r="I26" s="155"/>
      <c r="J26" s="155"/>
      <c r="K26" s="155"/>
      <c r="L26" s="155"/>
      <c r="M26" s="155"/>
      <c r="N26" s="155"/>
      <c r="O26" s="155"/>
      <c r="P26" s="155"/>
      <c r="Q26" s="155"/>
      <c r="R26" s="155"/>
      <c r="S26" s="155"/>
      <c r="T26" s="155"/>
      <c r="U26" s="155"/>
      <c r="V26" s="155"/>
      <c r="W26" s="155"/>
      <c r="X26" s="155"/>
      <c r="Y26" s="156"/>
      <c r="Z26" s="96"/>
      <c r="AA26" s="97">
        <f>Z26/AA2</f>
        <v>0</v>
      </c>
      <c r="AB26" s="99"/>
      <c r="AC26" s="102">
        <f t="shared" si="0"/>
        <v>0</v>
      </c>
      <c r="AD26" s="99"/>
      <c r="AE26" s="102">
        <f t="shared" si="1"/>
        <v>0</v>
      </c>
      <c r="AF26" s="99"/>
      <c r="AG26" s="102">
        <f t="shared" si="5"/>
        <v>0</v>
      </c>
      <c r="AH26" s="99"/>
      <c r="AI26" s="102">
        <f t="shared" si="2"/>
        <v>0</v>
      </c>
      <c r="AJ26" s="99"/>
      <c r="AK26" s="102">
        <f t="shared" si="3"/>
        <v>0</v>
      </c>
      <c r="AL26" s="99"/>
      <c r="AM26" s="102">
        <f t="shared" si="4"/>
        <v>0</v>
      </c>
      <c r="AN26" s="406"/>
      <c r="AO26" s="406"/>
      <c r="AP26" s="406"/>
      <c r="AQ26" s="406"/>
      <c r="AR26" s="100">
        <f t="shared" si="6"/>
        <v>0</v>
      </c>
    </row>
    <row r="27" spans="1:44" ht="12.75" customHeight="1" x14ac:dyDescent="0.2">
      <c r="A27" s="121"/>
      <c r="B27" s="121"/>
      <c r="C27" s="155"/>
      <c r="D27" s="155"/>
      <c r="E27" s="155"/>
      <c r="F27" s="155"/>
      <c r="G27" s="155"/>
      <c r="H27" s="155"/>
      <c r="I27" s="155"/>
      <c r="J27" s="155"/>
      <c r="K27" s="155"/>
      <c r="L27" s="155"/>
      <c r="M27" s="155"/>
      <c r="N27" s="155"/>
      <c r="O27" s="155"/>
      <c r="P27" s="155"/>
      <c r="Q27" s="155"/>
      <c r="R27" s="155"/>
      <c r="S27" s="155"/>
      <c r="T27" s="155"/>
      <c r="U27" s="155"/>
      <c r="V27" s="155"/>
      <c r="W27" s="155"/>
      <c r="X27" s="155"/>
      <c r="Y27" s="156"/>
      <c r="Z27" s="96"/>
      <c r="AA27" s="97">
        <f>Z27/AA2</f>
        <v>0</v>
      </c>
      <c r="AB27" s="99"/>
      <c r="AC27" s="102">
        <f t="shared" si="0"/>
        <v>0</v>
      </c>
      <c r="AD27" s="99"/>
      <c r="AE27" s="102">
        <f t="shared" si="1"/>
        <v>0</v>
      </c>
      <c r="AF27" s="99"/>
      <c r="AG27" s="102">
        <f t="shared" si="5"/>
        <v>0</v>
      </c>
      <c r="AH27" s="99"/>
      <c r="AI27" s="102">
        <f t="shared" si="2"/>
        <v>0</v>
      </c>
      <c r="AJ27" s="99"/>
      <c r="AK27" s="102">
        <f t="shared" si="3"/>
        <v>0</v>
      </c>
      <c r="AL27" s="99"/>
      <c r="AM27" s="102">
        <f t="shared" si="4"/>
        <v>0</v>
      </c>
      <c r="AN27" s="406"/>
      <c r="AO27" s="406"/>
      <c r="AP27" s="406"/>
      <c r="AQ27" s="406"/>
      <c r="AR27" s="100">
        <f t="shared" si="6"/>
        <v>0</v>
      </c>
    </row>
    <row r="28" spans="1:44" ht="12.75" customHeight="1" x14ac:dyDescent="0.2">
      <c r="A28" s="121"/>
      <c r="B28" s="121"/>
      <c r="C28" s="155"/>
      <c r="D28" s="155"/>
      <c r="E28" s="155"/>
      <c r="F28" s="155"/>
      <c r="G28" s="155"/>
      <c r="H28" s="155"/>
      <c r="I28" s="155"/>
      <c r="J28" s="155"/>
      <c r="K28" s="155"/>
      <c r="L28" s="155"/>
      <c r="M28" s="155"/>
      <c r="N28" s="155"/>
      <c r="O28" s="155"/>
      <c r="P28" s="155"/>
      <c r="Q28" s="155"/>
      <c r="R28" s="155"/>
      <c r="S28" s="155"/>
      <c r="T28" s="155"/>
      <c r="U28" s="155"/>
      <c r="V28" s="155"/>
      <c r="W28" s="155"/>
      <c r="X28" s="155"/>
      <c r="Y28" s="156"/>
      <c r="Z28" s="96"/>
      <c r="AA28" s="97">
        <f>Z28/AA2</f>
        <v>0</v>
      </c>
      <c r="AB28" s="99"/>
      <c r="AC28" s="102">
        <f t="shared" si="0"/>
        <v>0</v>
      </c>
      <c r="AD28" s="99"/>
      <c r="AE28" s="102">
        <f t="shared" si="1"/>
        <v>0</v>
      </c>
      <c r="AF28" s="99"/>
      <c r="AG28" s="102">
        <f t="shared" si="5"/>
        <v>0</v>
      </c>
      <c r="AH28" s="99"/>
      <c r="AI28" s="102">
        <f t="shared" si="2"/>
        <v>0</v>
      </c>
      <c r="AJ28" s="99"/>
      <c r="AK28" s="102">
        <f t="shared" si="3"/>
        <v>0</v>
      </c>
      <c r="AL28" s="99"/>
      <c r="AM28" s="102">
        <f t="shared" si="4"/>
        <v>0</v>
      </c>
      <c r="AN28" s="406"/>
      <c r="AO28" s="406"/>
      <c r="AP28" s="406"/>
      <c r="AQ28" s="406"/>
      <c r="AR28" s="100">
        <f t="shared" si="6"/>
        <v>0</v>
      </c>
    </row>
    <row r="29" spans="1:44" ht="12.75" customHeight="1" x14ac:dyDescent="0.2">
      <c r="A29" s="121"/>
      <c r="B29" s="121"/>
      <c r="C29" s="155"/>
      <c r="D29" s="155"/>
      <c r="E29" s="155"/>
      <c r="F29" s="155"/>
      <c r="G29" s="155"/>
      <c r="H29" s="155"/>
      <c r="I29" s="155"/>
      <c r="J29" s="155"/>
      <c r="K29" s="155"/>
      <c r="L29" s="155"/>
      <c r="M29" s="155"/>
      <c r="N29" s="155"/>
      <c r="O29" s="155"/>
      <c r="P29" s="155"/>
      <c r="Q29" s="155"/>
      <c r="R29" s="155"/>
      <c r="S29" s="155"/>
      <c r="T29" s="155"/>
      <c r="U29" s="155"/>
      <c r="V29" s="155"/>
      <c r="W29" s="155"/>
      <c r="X29" s="155"/>
      <c r="Y29" s="156"/>
      <c r="Z29" s="96"/>
      <c r="AA29" s="97">
        <f>Z29/AA2</f>
        <v>0</v>
      </c>
      <c r="AB29" s="99"/>
      <c r="AC29" s="102">
        <f t="shared" si="0"/>
        <v>0</v>
      </c>
      <c r="AD29" s="99"/>
      <c r="AE29" s="102">
        <f t="shared" si="1"/>
        <v>0</v>
      </c>
      <c r="AF29" s="99"/>
      <c r="AG29" s="102">
        <f t="shared" si="5"/>
        <v>0</v>
      </c>
      <c r="AH29" s="99"/>
      <c r="AI29" s="102">
        <f t="shared" si="2"/>
        <v>0</v>
      </c>
      <c r="AJ29" s="99"/>
      <c r="AK29" s="102">
        <f t="shared" si="3"/>
        <v>0</v>
      </c>
      <c r="AL29" s="99"/>
      <c r="AM29" s="102">
        <f t="shared" si="4"/>
        <v>0</v>
      </c>
      <c r="AN29" s="406"/>
      <c r="AO29" s="406"/>
      <c r="AP29" s="406"/>
      <c r="AQ29" s="406"/>
      <c r="AR29" s="100">
        <f t="shared" si="6"/>
        <v>0</v>
      </c>
    </row>
    <row r="30" spans="1:44" ht="12.75" customHeight="1" x14ac:dyDescent="0.2">
      <c r="A30" s="121"/>
      <c r="B30" s="121"/>
      <c r="C30" s="155"/>
      <c r="D30" s="155"/>
      <c r="E30" s="155"/>
      <c r="F30" s="155"/>
      <c r="G30" s="155"/>
      <c r="H30" s="155"/>
      <c r="I30" s="155"/>
      <c r="J30" s="155"/>
      <c r="K30" s="155"/>
      <c r="L30" s="155"/>
      <c r="M30" s="155"/>
      <c r="N30" s="155"/>
      <c r="O30" s="155"/>
      <c r="P30" s="155"/>
      <c r="Q30" s="155"/>
      <c r="R30" s="155"/>
      <c r="S30" s="155"/>
      <c r="T30" s="155"/>
      <c r="U30" s="155"/>
      <c r="V30" s="155"/>
      <c r="W30" s="155"/>
      <c r="X30" s="155"/>
      <c r="Y30" s="156"/>
      <c r="Z30" s="96"/>
      <c r="AA30" s="97">
        <f>Z30/AA2</f>
        <v>0</v>
      </c>
      <c r="AB30" s="99"/>
      <c r="AC30" s="102">
        <f t="shared" si="0"/>
        <v>0</v>
      </c>
      <c r="AD30" s="99"/>
      <c r="AE30" s="102">
        <f t="shared" si="1"/>
        <v>0</v>
      </c>
      <c r="AF30" s="99"/>
      <c r="AG30" s="102">
        <f t="shared" si="5"/>
        <v>0</v>
      </c>
      <c r="AH30" s="99"/>
      <c r="AI30" s="102">
        <f t="shared" si="2"/>
        <v>0</v>
      </c>
      <c r="AJ30" s="99"/>
      <c r="AK30" s="102">
        <f t="shared" si="3"/>
        <v>0</v>
      </c>
      <c r="AL30" s="99"/>
      <c r="AM30" s="102">
        <f t="shared" si="4"/>
        <v>0</v>
      </c>
      <c r="AN30" s="406"/>
      <c r="AO30" s="406"/>
      <c r="AP30" s="406"/>
      <c r="AQ30" s="406"/>
      <c r="AR30" s="100">
        <f t="shared" si="6"/>
        <v>0</v>
      </c>
    </row>
    <row r="31" spans="1:44" ht="12.75" customHeight="1" x14ac:dyDescent="0.2">
      <c r="A31" s="121"/>
      <c r="B31" s="121"/>
      <c r="C31" s="155"/>
      <c r="D31" s="155"/>
      <c r="E31" s="155"/>
      <c r="F31" s="155"/>
      <c r="G31" s="155"/>
      <c r="H31" s="155"/>
      <c r="I31" s="155"/>
      <c r="J31" s="155"/>
      <c r="K31" s="155"/>
      <c r="L31" s="155"/>
      <c r="M31" s="155"/>
      <c r="N31" s="155"/>
      <c r="O31" s="155"/>
      <c r="P31" s="155"/>
      <c r="Q31" s="155"/>
      <c r="R31" s="155"/>
      <c r="S31" s="155"/>
      <c r="T31" s="155"/>
      <c r="U31" s="155"/>
      <c r="V31" s="155"/>
      <c r="W31" s="155"/>
      <c r="X31" s="155"/>
      <c r="Y31" s="156"/>
      <c r="Z31" s="96"/>
      <c r="AA31" s="97">
        <f>Z31/AA2</f>
        <v>0</v>
      </c>
      <c r="AB31" s="99"/>
      <c r="AC31" s="102">
        <f t="shared" si="0"/>
        <v>0</v>
      </c>
      <c r="AD31" s="99"/>
      <c r="AE31" s="102">
        <f t="shared" si="1"/>
        <v>0</v>
      </c>
      <c r="AF31" s="99"/>
      <c r="AG31" s="102">
        <f t="shared" si="5"/>
        <v>0</v>
      </c>
      <c r="AH31" s="99"/>
      <c r="AI31" s="102">
        <f t="shared" si="2"/>
        <v>0</v>
      </c>
      <c r="AJ31" s="99"/>
      <c r="AK31" s="102">
        <f t="shared" si="3"/>
        <v>0</v>
      </c>
      <c r="AL31" s="99"/>
      <c r="AM31" s="102">
        <f t="shared" si="4"/>
        <v>0</v>
      </c>
      <c r="AN31" s="406"/>
      <c r="AO31" s="406"/>
      <c r="AP31" s="406"/>
      <c r="AQ31" s="406"/>
      <c r="AR31" s="100">
        <f t="shared" si="6"/>
        <v>0</v>
      </c>
    </row>
    <row r="32" spans="1:44" ht="12.75" customHeight="1" x14ac:dyDescent="0.2">
      <c r="A32" s="121"/>
      <c r="B32" s="121"/>
      <c r="C32" s="155"/>
      <c r="D32" s="155"/>
      <c r="E32" s="155"/>
      <c r="F32" s="155"/>
      <c r="G32" s="155"/>
      <c r="H32" s="155"/>
      <c r="I32" s="155"/>
      <c r="J32" s="155"/>
      <c r="K32" s="155"/>
      <c r="L32" s="155"/>
      <c r="M32" s="155"/>
      <c r="N32" s="155"/>
      <c r="O32" s="155"/>
      <c r="P32" s="155"/>
      <c r="Q32" s="155"/>
      <c r="R32" s="155"/>
      <c r="S32" s="155"/>
      <c r="T32" s="155"/>
      <c r="U32" s="155"/>
      <c r="V32" s="155"/>
      <c r="W32" s="155"/>
      <c r="X32" s="155"/>
      <c r="Y32" s="156"/>
      <c r="Z32" s="96"/>
      <c r="AA32" s="97">
        <f>Z32/AA2</f>
        <v>0</v>
      </c>
      <c r="AB32" s="99"/>
      <c r="AC32" s="102">
        <f t="shared" si="0"/>
        <v>0</v>
      </c>
      <c r="AD32" s="99"/>
      <c r="AE32" s="102">
        <f t="shared" si="1"/>
        <v>0</v>
      </c>
      <c r="AF32" s="99"/>
      <c r="AG32" s="102">
        <f t="shared" si="5"/>
        <v>0</v>
      </c>
      <c r="AH32" s="99"/>
      <c r="AI32" s="102">
        <f t="shared" si="2"/>
        <v>0</v>
      </c>
      <c r="AJ32" s="99"/>
      <c r="AK32" s="102">
        <f t="shared" si="3"/>
        <v>0</v>
      </c>
      <c r="AL32" s="99"/>
      <c r="AM32" s="102">
        <f t="shared" si="4"/>
        <v>0</v>
      </c>
      <c r="AN32" s="406"/>
      <c r="AO32" s="406"/>
      <c r="AP32" s="406"/>
      <c r="AQ32" s="406"/>
      <c r="AR32" s="100">
        <f t="shared" si="6"/>
        <v>0</v>
      </c>
    </row>
    <row r="33" spans="1:44" ht="12.75" customHeight="1" x14ac:dyDescent="0.2">
      <c r="A33" s="121"/>
      <c r="B33" s="121"/>
      <c r="C33" s="155"/>
      <c r="D33" s="155"/>
      <c r="E33" s="155"/>
      <c r="F33" s="155"/>
      <c r="G33" s="155"/>
      <c r="H33" s="155"/>
      <c r="I33" s="155"/>
      <c r="J33" s="155"/>
      <c r="K33" s="155"/>
      <c r="L33" s="155"/>
      <c r="M33" s="155"/>
      <c r="N33" s="155"/>
      <c r="O33" s="155"/>
      <c r="P33" s="155"/>
      <c r="Q33" s="155"/>
      <c r="R33" s="155"/>
      <c r="S33" s="155"/>
      <c r="T33" s="155"/>
      <c r="U33" s="155"/>
      <c r="V33" s="155"/>
      <c r="W33" s="155"/>
      <c r="X33" s="155"/>
      <c r="Y33" s="156"/>
      <c r="Z33" s="96"/>
      <c r="AA33" s="97">
        <f>Z33/AA2</f>
        <v>0</v>
      </c>
      <c r="AB33" s="99"/>
      <c r="AC33" s="102">
        <f t="shared" si="0"/>
        <v>0</v>
      </c>
      <c r="AD33" s="99"/>
      <c r="AE33" s="102">
        <f t="shared" si="1"/>
        <v>0</v>
      </c>
      <c r="AF33" s="99"/>
      <c r="AG33" s="102">
        <f t="shared" si="5"/>
        <v>0</v>
      </c>
      <c r="AH33" s="99"/>
      <c r="AI33" s="102">
        <f t="shared" si="2"/>
        <v>0</v>
      </c>
      <c r="AJ33" s="99"/>
      <c r="AK33" s="102">
        <f t="shared" si="3"/>
        <v>0</v>
      </c>
      <c r="AL33" s="99"/>
      <c r="AM33" s="102">
        <f t="shared" si="4"/>
        <v>0</v>
      </c>
      <c r="AN33" s="406"/>
      <c r="AO33" s="406"/>
      <c r="AP33" s="406"/>
      <c r="AQ33" s="406"/>
      <c r="AR33" s="100">
        <f t="shared" si="6"/>
        <v>0</v>
      </c>
    </row>
    <row r="34" spans="1:44" ht="12.75" customHeight="1" x14ac:dyDescent="0.2">
      <c r="A34" s="121"/>
      <c r="B34" s="121"/>
      <c r="C34" s="155"/>
      <c r="D34" s="155"/>
      <c r="E34" s="155"/>
      <c r="F34" s="155"/>
      <c r="G34" s="155"/>
      <c r="H34" s="155"/>
      <c r="I34" s="155"/>
      <c r="J34" s="155"/>
      <c r="K34" s="155"/>
      <c r="L34" s="155"/>
      <c r="M34" s="155"/>
      <c r="N34" s="155"/>
      <c r="O34" s="155"/>
      <c r="P34" s="155"/>
      <c r="Q34" s="155"/>
      <c r="R34" s="155"/>
      <c r="S34" s="155"/>
      <c r="T34" s="155"/>
      <c r="U34" s="155"/>
      <c r="V34" s="155"/>
      <c r="W34" s="155"/>
      <c r="X34" s="155"/>
      <c r="Y34" s="156"/>
      <c r="Z34" s="96"/>
      <c r="AA34" s="97">
        <f>Z34/AA2</f>
        <v>0</v>
      </c>
      <c r="AB34" s="99"/>
      <c r="AC34" s="102">
        <f t="shared" si="0"/>
        <v>0</v>
      </c>
      <c r="AD34" s="99"/>
      <c r="AE34" s="102">
        <f t="shared" si="1"/>
        <v>0</v>
      </c>
      <c r="AF34" s="99"/>
      <c r="AG34" s="102">
        <f t="shared" si="5"/>
        <v>0</v>
      </c>
      <c r="AH34" s="99"/>
      <c r="AI34" s="102">
        <f t="shared" si="2"/>
        <v>0</v>
      </c>
      <c r="AJ34" s="99"/>
      <c r="AK34" s="102">
        <f t="shared" si="3"/>
        <v>0</v>
      </c>
      <c r="AL34" s="99"/>
      <c r="AM34" s="102">
        <f t="shared" si="4"/>
        <v>0</v>
      </c>
      <c r="AN34" s="406"/>
      <c r="AO34" s="406"/>
      <c r="AP34" s="406"/>
      <c r="AQ34" s="406"/>
      <c r="AR34" s="100">
        <f t="shared" si="6"/>
        <v>0</v>
      </c>
    </row>
    <row r="35" spans="1:44" ht="12.75" customHeight="1" x14ac:dyDescent="0.2">
      <c r="A35" s="121"/>
      <c r="B35" s="121"/>
      <c r="C35" s="155"/>
      <c r="D35" s="155"/>
      <c r="E35" s="155"/>
      <c r="F35" s="155"/>
      <c r="G35" s="155"/>
      <c r="H35" s="155"/>
      <c r="I35" s="155"/>
      <c r="J35" s="155"/>
      <c r="K35" s="155"/>
      <c r="L35" s="155"/>
      <c r="M35" s="155"/>
      <c r="N35" s="155"/>
      <c r="O35" s="155"/>
      <c r="P35" s="155"/>
      <c r="Q35" s="155"/>
      <c r="R35" s="155"/>
      <c r="S35" s="155"/>
      <c r="T35" s="155"/>
      <c r="U35" s="155"/>
      <c r="V35" s="155"/>
      <c r="W35" s="155"/>
      <c r="X35" s="155"/>
      <c r="Y35" s="156"/>
      <c r="Z35" s="96"/>
      <c r="AA35" s="97">
        <f>Z35/AA2</f>
        <v>0</v>
      </c>
      <c r="AB35" s="99"/>
      <c r="AC35" s="102">
        <f t="shared" si="0"/>
        <v>0</v>
      </c>
      <c r="AD35" s="99"/>
      <c r="AE35" s="102">
        <f t="shared" si="1"/>
        <v>0</v>
      </c>
      <c r="AF35" s="99"/>
      <c r="AG35" s="102">
        <f t="shared" si="5"/>
        <v>0</v>
      </c>
      <c r="AH35" s="99"/>
      <c r="AI35" s="102">
        <f t="shared" si="2"/>
        <v>0</v>
      </c>
      <c r="AJ35" s="99"/>
      <c r="AK35" s="102">
        <f t="shared" si="3"/>
        <v>0</v>
      </c>
      <c r="AL35" s="99"/>
      <c r="AM35" s="102">
        <f t="shared" si="4"/>
        <v>0</v>
      </c>
      <c r="AN35" s="406"/>
      <c r="AO35" s="406"/>
      <c r="AP35" s="406"/>
      <c r="AQ35" s="406"/>
      <c r="AR35" s="100">
        <f t="shared" si="6"/>
        <v>0</v>
      </c>
    </row>
    <row r="36" spans="1:44" ht="12.75" customHeight="1" x14ac:dyDescent="0.2">
      <c r="A36" s="121"/>
      <c r="B36" s="121"/>
      <c r="C36" s="155"/>
      <c r="D36" s="155"/>
      <c r="E36" s="155"/>
      <c r="F36" s="155"/>
      <c r="G36" s="155"/>
      <c r="H36" s="155"/>
      <c r="I36" s="155"/>
      <c r="J36" s="155"/>
      <c r="K36" s="155"/>
      <c r="L36" s="155"/>
      <c r="M36" s="155"/>
      <c r="N36" s="155"/>
      <c r="O36" s="155"/>
      <c r="P36" s="155"/>
      <c r="Q36" s="155"/>
      <c r="R36" s="155"/>
      <c r="S36" s="155"/>
      <c r="T36" s="155"/>
      <c r="U36" s="155"/>
      <c r="V36" s="155"/>
      <c r="W36" s="155"/>
      <c r="X36" s="155"/>
      <c r="Y36" s="156"/>
      <c r="Z36" s="96"/>
      <c r="AA36" s="97">
        <f>Z36/AA2</f>
        <v>0</v>
      </c>
      <c r="AB36" s="99"/>
      <c r="AC36" s="102">
        <f t="shared" si="0"/>
        <v>0</v>
      </c>
      <c r="AD36" s="99"/>
      <c r="AE36" s="102">
        <f t="shared" si="1"/>
        <v>0</v>
      </c>
      <c r="AF36" s="99"/>
      <c r="AG36" s="102">
        <f t="shared" si="5"/>
        <v>0</v>
      </c>
      <c r="AH36" s="99"/>
      <c r="AI36" s="102">
        <f t="shared" si="2"/>
        <v>0</v>
      </c>
      <c r="AJ36" s="99"/>
      <c r="AK36" s="102">
        <f t="shared" si="3"/>
        <v>0</v>
      </c>
      <c r="AL36" s="99"/>
      <c r="AM36" s="102">
        <f t="shared" si="4"/>
        <v>0</v>
      </c>
      <c r="AN36" s="406"/>
      <c r="AO36" s="406"/>
      <c r="AP36" s="406"/>
      <c r="AQ36" s="406"/>
      <c r="AR36" s="100">
        <f t="shared" si="6"/>
        <v>0</v>
      </c>
    </row>
    <row r="37" spans="1:44" ht="12.75" customHeight="1" x14ac:dyDescent="0.2">
      <c r="A37" s="121"/>
      <c r="B37" s="121"/>
      <c r="C37" s="155"/>
      <c r="D37" s="155"/>
      <c r="E37" s="155"/>
      <c r="F37" s="155"/>
      <c r="G37" s="155"/>
      <c r="H37" s="155"/>
      <c r="I37" s="155"/>
      <c r="J37" s="155"/>
      <c r="K37" s="155"/>
      <c r="L37" s="155"/>
      <c r="M37" s="155"/>
      <c r="N37" s="155"/>
      <c r="O37" s="155"/>
      <c r="P37" s="155"/>
      <c r="Q37" s="155"/>
      <c r="R37" s="155"/>
      <c r="S37" s="155"/>
      <c r="T37" s="155"/>
      <c r="U37" s="155"/>
      <c r="V37" s="155"/>
      <c r="W37" s="155"/>
      <c r="X37" s="155"/>
      <c r="Y37" s="156"/>
      <c r="Z37" s="96"/>
      <c r="AA37" s="97">
        <f>Z37/AA2</f>
        <v>0</v>
      </c>
      <c r="AB37" s="99"/>
      <c r="AC37" s="102">
        <f t="shared" si="0"/>
        <v>0</v>
      </c>
      <c r="AD37" s="99"/>
      <c r="AE37" s="102">
        <f t="shared" si="1"/>
        <v>0</v>
      </c>
      <c r="AF37" s="99"/>
      <c r="AG37" s="102">
        <f t="shared" si="5"/>
        <v>0</v>
      </c>
      <c r="AH37" s="99"/>
      <c r="AI37" s="102">
        <f t="shared" si="2"/>
        <v>0</v>
      </c>
      <c r="AJ37" s="99"/>
      <c r="AK37" s="102">
        <f t="shared" si="3"/>
        <v>0</v>
      </c>
      <c r="AL37" s="99"/>
      <c r="AM37" s="102">
        <f t="shared" si="4"/>
        <v>0</v>
      </c>
      <c r="AN37" s="406"/>
      <c r="AO37" s="406"/>
      <c r="AP37" s="406"/>
      <c r="AQ37" s="406"/>
      <c r="AR37" s="100">
        <f t="shared" si="6"/>
        <v>0</v>
      </c>
    </row>
    <row r="38" spans="1:44" ht="12.75" customHeight="1" x14ac:dyDescent="0.2">
      <c r="A38" s="121"/>
      <c r="B38" s="121"/>
      <c r="C38" s="155"/>
      <c r="D38" s="155"/>
      <c r="E38" s="155"/>
      <c r="F38" s="155"/>
      <c r="G38" s="155"/>
      <c r="H38" s="155"/>
      <c r="I38" s="155"/>
      <c r="J38" s="155"/>
      <c r="K38" s="155"/>
      <c r="L38" s="155"/>
      <c r="M38" s="155"/>
      <c r="N38" s="155"/>
      <c r="O38" s="155"/>
      <c r="P38" s="155"/>
      <c r="Q38" s="155"/>
      <c r="R38" s="155"/>
      <c r="S38" s="155"/>
      <c r="T38" s="155"/>
      <c r="U38" s="155"/>
      <c r="V38" s="155"/>
      <c r="W38" s="155"/>
      <c r="X38" s="155"/>
      <c r="Y38" s="156"/>
      <c r="Z38" s="96"/>
      <c r="AA38" s="97">
        <f>Z38/AA2</f>
        <v>0</v>
      </c>
      <c r="AB38" s="99"/>
      <c r="AC38" s="102">
        <f t="shared" si="0"/>
        <v>0</v>
      </c>
      <c r="AD38" s="99"/>
      <c r="AE38" s="102">
        <f t="shared" si="1"/>
        <v>0</v>
      </c>
      <c r="AF38" s="99"/>
      <c r="AG38" s="102">
        <f t="shared" si="5"/>
        <v>0</v>
      </c>
      <c r="AH38" s="99"/>
      <c r="AI38" s="102">
        <f t="shared" si="2"/>
        <v>0</v>
      </c>
      <c r="AJ38" s="99"/>
      <c r="AK38" s="102">
        <f t="shared" si="3"/>
        <v>0</v>
      </c>
      <c r="AL38" s="99"/>
      <c r="AM38" s="102">
        <f t="shared" si="4"/>
        <v>0</v>
      </c>
      <c r="AN38" s="406"/>
      <c r="AO38" s="406"/>
      <c r="AP38" s="406"/>
      <c r="AQ38" s="406"/>
      <c r="AR38" s="100">
        <f t="shared" si="6"/>
        <v>0</v>
      </c>
    </row>
    <row r="39" spans="1:44" ht="12.75" customHeight="1" x14ac:dyDescent="0.2">
      <c r="A39" s="121"/>
      <c r="B39" s="121"/>
      <c r="C39" s="155"/>
      <c r="D39" s="155"/>
      <c r="E39" s="155"/>
      <c r="F39" s="155"/>
      <c r="G39" s="155"/>
      <c r="H39" s="155"/>
      <c r="I39" s="155"/>
      <c r="J39" s="155"/>
      <c r="K39" s="155"/>
      <c r="L39" s="155"/>
      <c r="M39" s="155"/>
      <c r="N39" s="155"/>
      <c r="O39" s="155"/>
      <c r="P39" s="155"/>
      <c r="Q39" s="155"/>
      <c r="R39" s="155"/>
      <c r="S39" s="155"/>
      <c r="T39" s="155"/>
      <c r="U39" s="155"/>
      <c r="V39" s="155"/>
      <c r="W39" s="155"/>
      <c r="X39" s="155"/>
      <c r="Y39" s="156"/>
      <c r="Z39" s="96"/>
      <c r="AA39" s="97">
        <f>Z39/AA2</f>
        <v>0</v>
      </c>
      <c r="AB39" s="99"/>
      <c r="AC39" s="102">
        <f t="shared" si="0"/>
        <v>0</v>
      </c>
      <c r="AD39" s="99"/>
      <c r="AE39" s="102">
        <f t="shared" si="1"/>
        <v>0</v>
      </c>
      <c r="AF39" s="99"/>
      <c r="AG39" s="102">
        <f t="shared" si="5"/>
        <v>0</v>
      </c>
      <c r="AH39" s="99"/>
      <c r="AI39" s="102">
        <f t="shared" si="2"/>
        <v>0</v>
      </c>
      <c r="AJ39" s="99"/>
      <c r="AK39" s="102">
        <f t="shared" si="3"/>
        <v>0</v>
      </c>
      <c r="AL39" s="99"/>
      <c r="AM39" s="102">
        <f t="shared" si="4"/>
        <v>0</v>
      </c>
      <c r="AN39" s="406"/>
      <c r="AO39" s="406"/>
      <c r="AP39" s="406"/>
      <c r="AQ39" s="406"/>
      <c r="AR39" s="100">
        <f t="shared" si="6"/>
        <v>0</v>
      </c>
    </row>
    <row r="40" spans="1:44" ht="12.75" customHeight="1" x14ac:dyDescent="0.2">
      <c r="A40" s="121"/>
      <c r="B40" s="121"/>
      <c r="C40" s="157"/>
      <c r="D40" s="157"/>
      <c r="E40" s="157"/>
      <c r="F40" s="157"/>
      <c r="G40" s="157"/>
      <c r="H40" s="157"/>
      <c r="I40" s="157"/>
      <c r="J40" s="157"/>
      <c r="K40" s="157"/>
      <c r="L40" s="157"/>
      <c r="M40" s="157"/>
      <c r="N40" s="157"/>
      <c r="O40" s="157"/>
      <c r="P40" s="157"/>
      <c r="Q40" s="157"/>
      <c r="R40" s="157"/>
      <c r="S40" s="157"/>
      <c r="T40" s="157"/>
      <c r="U40" s="157"/>
      <c r="V40" s="157"/>
      <c r="W40" s="157"/>
      <c r="X40" s="157"/>
      <c r="Y40" s="156"/>
      <c r="Z40" s="96"/>
      <c r="AA40" s="97">
        <f>Z40/AA2</f>
        <v>0</v>
      </c>
      <c r="AB40" s="99"/>
      <c r="AC40" s="102">
        <f t="shared" si="0"/>
        <v>0</v>
      </c>
      <c r="AD40" s="99"/>
      <c r="AE40" s="102">
        <f t="shared" si="1"/>
        <v>0</v>
      </c>
      <c r="AF40" s="99"/>
      <c r="AG40" s="102">
        <f t="shared" si="5"/>
        <v>0</v>
      </c>
      <c r="AH40" s="99"/>
      <c r="AI40" s="102">
        <f t="shared" si="2"/>
        <v>0</v>
      </c>
      <c r="AJ40" s="99"/>
      <c r="AK40" s="102">
        <f t="shared" si="3"/>
        <v>0</v>
      </c>
      <c r="AL40" s="99"/>
      <c r="AM40" s="102">
        <f t="shared" si="4"/>
        <v>0</v>
      </c>
      <c r="AN40" s="406"/>
      <c r="AO40" s="406"/>
      <c r="AP40" s="406"/>
      <c r="AQ40" s="406"/>
      <c r="AR40" s="100">
        <f t="shared" si="6"/>
        <v>0</v>
      </c>
    </row>
    <row r="41" spans="1:44" ht="12.75" customHeight="1" x14ac:dyDescent="0.2">
      <c r="A41" s="121"/>
      <c r="B41" s="121"/>
      <c r="C41" s="157"/>
      <c r="D41" s="157"/>
      <c r="E41" s="157"/>
      <c r="F41" s="157"/>
      <c r="G41" s="157"/>
      <c r="H41" s="157"/>
      <c r="I41" s="157"/>
      <c r="J41" s="157"/>
      <c r="K41" s="157"/>
      <c r="L41" s="157"/>
      <c r="M41" s="157"/>
      <c r="N41" s="157"/>
      <c r="O41" s="157"/>
      <c r="P41" s="157"/>
      <c r="Q41" s="157"/>
      <c r="R41" s="157"/>
      <c r="S41" s="157"/>
      <c r="T41" s="157"/>
      <c r="U41" s="157"/>
      <c r="V41" s="157"/>
      <c r="W41" s="157"/>
      <c r="X41" s="157"/>
      <c r="Y41" s="156"/>
      <c r="Z41" s="96"/>
      <c r="AA41" s="97">
        <f>Z41/AA2</f>
        <v>0</v>
      </c>
      <c r="AB41" s="99"/>
      <c r="AC41" s="102">
        <f t="shared" si="0"/>
        <v>0</v>
      </c>
      <c r="AD41" s="99"/>
      <c r="AE41" s="102">
        <f t="shared" si="1"/>
        <v>0</v>
      </c>
      <c r="AF41" s="99"/>
      <c r="AG41" s="102">
        <f t="shared" si="5"/>
        <v>0</v>
      </c>
      <c r="AH41" s="99"/>
      <c r="AI41" s="102">
        <f t="shared" si="2"/>
        <v>0</v>
      </c>
      <c r="AJ41" s="99"/>
      <c r="AK41" s="102">
        <f t="shared" si="3"/>
        <v>0</v>
      </c>
      <c r="AL41" s="99"/>
      <c r="AM41" s="102">
        <f t="shared" si="4"/>
        <v>0</v>
      </c>
      <c r="AN41" s="406"/>
      <c r="AO41" s="406"/>
      <c r="AP41" s="406"/>
      <c r="AQ41" s="406"/>
      <c r="AR41" s="100">
        <f t="shared" si="6"/>
        <v>0</v>
      </c>
    </row>
    <row r="42" spans="1:44" ht="12.75" customHeight="1" x14ac:dyDescent="0.2">
      <c r="A42" s="121"/>
      <c r="B42" s="121"/>
      <c r="C42" s="157"/>
      <c r="D42" s="157"/>
      <c r="E42" s="157"/>
      <c r="F42" s="157"/>
      <c r="G42" s="157"/>
      <c r="H42" s="157"/>
      <c r="I42" s="157"/>
      <c r="J42" s="157"/>
      <c r="K42" s="157"/>
      <c r="L42" s="157"/>
      <c r="M42" s="157"/>
      <c r="N42" s="157"/>
      <c r="O42" s="157"/>
      <c r="P42" s="157"/>
      <c r="Q42" s="157"/>
      <c r="R42" s="157"/>
      <c r="S42" s="157"/>
      <c r="T42" s="157"/>
      <c r="U42" s="157"/>
      <c r="V42" s="157"/>
      <c r="W42" s="157"/>
      <c r="X42" s="157"/>
      <c r="Y42" s="156"/>
      <c r="Z42" s="96"/>
      <c r="AA42" s="97">
        <f>Z42/AA2</f>
        <v>0</v>
      </c>
      <c r="AB42" s="99"/>
      <c r="AC42" s="102">
        <f t="shared" si="0"/>
        <v>0</v>
      </c>
      <c r="AD42" s="99"/>
      <c r="AE42" s="102">
        <f t="shared" si="1"/>
        <v>0</v>
      </c>
      <c r="AF42" s="99"/>
      <c r="AG42" s="102">
        <f t="shared" si="5"/>
        <v>0</v>
      </c>
      <c r="AH42" s="99"/>
      <c r="AI42" s="102">
        <f t="shared" si="2"/>
        <v>0</v>
      </c>
      <c r="AJ42" s="99"/>
      <c r="AK42" s="102">
        <f t="shared" si="3"/>
        <v>0</v>
      </c>
      <c r="AL42" s="99"/>
      <c r="AM42" s="102">
        <f t="shared" si="4"/>
        <v>0</v>
      </c>
      <c r="AN42" s="406"/>
      <c r="AO42" s="406"/>
      <c r="AP42" s="406"/>
      <c r="AQ42" s="406"/>
      <c r="AR42" s="100">
        <f t="shared" si="6"/>
        <v>0</v>
      </c>
    </row>
    <row r="43" spans="1:44" ht="12.75" customHeight="1" x14ac:dyDescent="0.2">
      <c r="A43" s="121"/>
      <c r="B43" s="121"/>
      <c r="C43" s="157"/>
      <c r="D43" s="157"/>
      <c r="E43" s="157"/>
      <c r="F43" s="157"/>
      <c r="G43" s="157"/>
      <c r="H43" s="157"/>
      <c r="I43" s="157"/>
      <c r="J43" s="157"/>
      <c r="K43" s="157"/>
      <c r="L43" s="157"/>
      <c r="M43" s="157"/>
      <c r="N43" s="157"/>
      <c r="O43" s="157"/>
      <c r="P43" s="157"/>
      <c r="Q43" s="157"/>
      <c r="R43" s="157"/>
      <c r="S43" s="157"/>
      <c r="T43" s="157"/>
      <c r="U43" s="157"/>
      <c r="V43" s="157"/>
      <c r="W43" s="157"/>
      <c r="X43" s="157"/>
      <c r="Y43" s="156"/>
      <c r="Z43" s="96"/>
      <c r="AA43" s="97">
        <f>Z43/AA2</f>
        <v>0</v>
      </c>
      <c r="AB43" s="99"/>
      <c r="AC43" s="102">
        <f t="shared" si="0"/>
        <v>0</v>
      </c>
      <c r="AD43" s="99"/>
      <c r="AE43" s="102">
        <f t="shared" si="1"/>
        <v>0</v>
      </c>
      <c r="AF43" s="99"/>
      <c r="AG43" s="102">
        <f t="shared" si="5"/>
        <v>0</v>
      </c>
      <c r="AH43" s="99"/>
      <c r="AI43" s="102">
        <f t="shared" si="2"/>
        <v>0</v>
      </c>
      <c r="AJ43" s="99"/>
      <c r="AK43" s="102">
        <f t="shared" si="3"/>
        <v>0</v>
      </c>
      <c r="AL43" s="99"/>
      <c r="AM43" s="102">
        <f t="shared" si="4"/>
        <v>0</v>
      </c>
      <c r="AN43" s="406"/>
      <c r="AO43" s="406"/>
      <c r="AP43" s="406"/>
      <c r="AQ43" s="406"/>
      <c r="AR43" s="100">
        <f t="shared" si="6"/>
        <v>0</v>
      </c>
    </row>
    <row r="44" spans="1:44" ht="12.75" customHeight="1" x14ac:dyDescent="0.2">
      <c r="A44" s="121"/>
      <c r="B44" s="121"/>
      <c r="C44" s="157"/>
      <c r="D44" s="157"/>
      <c r="E44" s="157"/>
      <c r="F44" s="157"/>
      <c r="G44" s="157"/>
      <c r="H44" s="157"/>
      <c r="I44" s="157"/>
      <c r="J44" s="157"/>
      <c r="K44" s="157"/>
      <c r="L44" s="157"/>
      <c r="M44" s="157"/>
      <c r="N44" s="157"/>
      <c r="O44" s="157"/>
      <c r="P44" s="157"/>
      <c r="Q44" s="157"/>
      <c r="R44" s="157"/>
      <c r="S44" s="157"/>
      <c r="T44" s="157"/>
      <c r="U44" s="157"/>
      <c r="V44" s="157"/>
      <c r="W44" s="157"/>
      <c r="X44" s="157"/>
      <c r="Y44" s="156"/>
      <c r="Z44" s="96"/>
      <c r="AA44" s="97">
        <f>Z44/AA2</f>
        <v>0</v>
      </c>
      <c r="AB44" s="99"/>
      <c r="AC44" s="102">
        <f t="shared" si="0"/>
        <v>0</v>
      </c>
      <c r="AD44" s="99"/>
      <c r="AE44" s="102">
        <f t="shared" si="1"/>
        <v>0</v>
      </c>
      <c r="AF44" s="99"/>
      <c r="AG44" s="102">
        <f t="shared" si="5"/>
        <v>0</v>
      </c>
      <c r="AH44" s="99"/>
      <c r="AI44" s="102">
        <f t="shared" si="2"/>
        <v>0</v>
      </c>
      <c r="AJ44" s="99"/>
      <c r="AK44" s="102">
        <f t="shared" si="3"/>
        <v>0</v>
      </c>
      <c r="AL44" s="99"/>
      <c r="AM44" s="102">
        <f t="shared" si="4"/>
        <v>0</v>
      </c>
      <c r="AN44" s="406"/>
      <c r="AO44" s="406"/>
      <c r="AP44" s="406"/>
      <c r="AQ44" s="406"/>
      <c r="AR44" s="100">
        <f t="shared" si="6"/>
        <v>0</v>
      </c>
    </row>
    <row r="45" spans="1:44" ht="12.75" customHeight="1" x14ac:dyDescent="0.2">
      <c r="A45" s="122"/>
      <c r="B45" s="122"/>
      <c r="C45" s="157"/>
      <c r="D45" s="157"/>
      <c r="E45" s="157"/>
      <c r="F45" s="157"/>
      <c r="G45" s="157"/>
      <c r="H45" s="157"/>
      <c r="I45" s="157"/>
      <c r="J45" s="157"/>
      <c r="K45" s="157"/>
      <c r="L45" s="157"/>
      <c r="M45" s="157"/>
      <c r="N45" s="157"/>
      <c r="O45" s="157"/>
      <c r="P45" s="157"/>
      <c r="Q45" s="157"/>
      <c r="R45" s="157"/>
      <c r="S45" s="157"/>
      <c r="T45" s="157"/>
      <c r="U45" s="157"/>
      <c r="V45" s="157"/>
      <c r="W45" s="157"/>
      <c r="X45" s="157"/>
      <c r="Y45" s="156"/>
      <c r="Z45" s="96"/>
      <c r="AA45" s="97">
        <f>Z45/AA2</f>
        <v>0</v>
      </c>
      <c r="AB45" s="99"/>
      <c r="AC45" s="102">
        <f t="shared" si="0"/>
        <v>0</v>
      </c>
      <c r="AD45" s="99"/>
      <c r="AE45" s="102">
        <f t="shared" si="1"/>
        <v>0</v>
      </c>
      <c r="AF45" s="99"/>
      <c r="AG45" s="102">
        <f t="shared" si="5"/>
        <v>0</v>
      </c>
      <c r="AH45" s="99"/>
      <c r="AI45" s="102">
        <f t="shared" si="2"/>
        <v>0</v>
      </c>
      <c r="AJ45" s="99"/>
      <c r="AK45" s="102">
        <f t="shared" si="3"/>
        <v>0</v>
      </c>
      <c r="AL45" s="99"/>
      <c r="AM45" s="102">
        <f t="shared" si="4"/>
        <v>0</v>
      </c>
      <c r="AN45" s="406"/>
      <c r="AO45" s="406"/>
      <c r="AP45" s="406"/>
      <c r="AQ45" s="406"/>
      <c r="AR45" s="100">
        <f t="shared" si="6"/>
        <v>0</v>
      </c>
    </row>
    <row r="46" spans="1:44" ht="12.75" customHeight="1" x14ac:dyDescent="0.2">
      <c r="A46" s="123"/>
      <c r="B46" s="124"/>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96"/>
      <c r="AA46" s="97">
        <f>Z46/AA2</f>
        <v>0</v>
      </c>
      <c r="AB46" s="99"/>
      <c r="AC46" s="102">
        <f t="shared" si="0"/>
        <v>0</v>
      </c>
      <c r="AD46" s="99"/>
      <c r="AE46" s="102">
        <f t="shared" si="1"/>
        <v>0</v>
      </c>
      <c r="AF46" s="99"/>
      <c r="AG46" s="102">
        <f t="shared" si="5"/>
        <v>0</v>
      </c>
      <c r="AH46" s="99"/>
      <c r="AI46" s="102">
        <f t="shared" si="2"/>
        <v>0</v>
      </c>
      <c r="AJ46" s="99"/>
      <c r="AK46" s="102">
        <f t="shared" si="3"/>
        <v>0</v>
      </c>
      <c r="AL46" s="99"/>
      <c r="AM46" s="102">
        <f t="shared" si="4"/>
        <v>0</v>
      </c>
      <c r="AN46" s="406"/>
      <c r="AO46" s="406"/>
      <c r="AP46" s="406"/>
      <c r="AQ46" s="406"/>
      <c r="AR46" s="100">
        <f t="shared" si="6"/>
        <v>0</v>
      </c>
    </row>
    <row r="47" spans="1:44" ht="12.75" customHeight="1" x14ac:dyDescent="0.2">
      <c r="A47" s="123"/>
      <c r="B47" s="124"/>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96"/>
      <c r="AA47" s="97">
        <f>Z47/AA2</f>
        <v>0</v>
      </c>
      <c r="AB47" s="99"/>
      <c r="AC47" s="102">
        <f t="shared" si="0"/>
        <v>0</v>
      </c>
      <c r="AD47" s="99"/>
      <c r="AE47" s="102">
        <f t="shared" si="1"/>
        <v>0</v>
      </c>
      <c r="AF47" s="99"/>
      <c r="AG47" s="102">
        <f t="shared" si="5"/>
        <v>0</v>
      </c>
      <c r="AH47" s="99"/>
      <c r="AI47" s="102">
        <f t="shared" si="2"/>
        <v>0</v>
      </c>
      <c r="AJ47" s="99"/>
      <c r="AK47" s="102">
        <f t="shared" si="3"/>
        <v>0</v>
      </c>
      <c r="AL47" s="99"/>
      <c r="AM47" s="102">
        <f t="shared" si="4"/>
        <v>0</v>
      </c>
      <c r="AN47" s="406"/>
      <c r="AO47" s="406"/>
      <c r="AP47" s="406"/>
      <c r="AQ47" s="406"/>
      <c r="AR47" s="100">
        <f t="shared" si="6"/>
        <v>0</v>
      </c>
    </row>
    <row r="48" spans="1:44" ht="13.5" customHeight="1" x14ac:dyDescent="0.2">
      <c r="A48" s="123"/>
      <c r="B48" s="124"/>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96"/>
      <c r="AA48" s="97">
        <f>Z48/AA2</f>
        <v>0</v>
      </c>
      <c r="AB48" s="99"/>
      <c r="AC48" s="102">
        <f t="shared" si="0"/>
        <v>0</v>
      </c>
      <c r="AD48" s="99"/>
      <c r="AE48" s="102">
        <f t="shared" si="1"/>
        <v>0</v>
      </c>
      <c r="AF48" s="99"/>
      <c r="AG48" s="102">
        <f t="shared" si="5"/>
        <v>0</v>
      </c>
      <c r="AH48" s="99"/>
      <c r="AI48" s="102">
        <f t="shared" si="2"/>
        <v>0</v>
      </c>
      <c r="AJ48" s="99"/>
      <c r="AK48" s="102">
        <f t="shared" si="3"/>
        <v>0</v>
      </c>
      <c r="AL48" s="99"/>
      <c r="AM48" s="102">
        <f t="shared" si="4"/>
        <v>0</v>
      </c>
      <c r="AN48" s="406"/>
      <c r="AO48" s="406"/>
      <c r="AP48" s="406"/>
      <c r="AQ48" s="406"/>
      <c r="AR48" s="100">
        <f t="shared" si="6"/>
        <v>0</v>
      </c>
    </row>
    <row r="49" spans="1:44" ht="13.5" customHeight="1" x14ac:dyDescent="0.2">
      <c r="A49" s="123"/>
      <c r="B49" s="124"/>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96"/>
      <c r="AA49" s="97">
        <f>Z49/AA2</f>
        <v>0</v>
      </c>
      <c r="AB49" s="99"/>
      <c r="AC49" s="102">
        <f t="shared" ref="AC49:AC51" si="7">(AB49*G49)</f>
        <v>0</v>
      </c>
      <c r="AD49" s="99"/>
      <c r="AE49" s="102">
        <f t="shared" ref="AE49:AE51" si="8">(AD49*I49)</f>
        <v>0</v>
      </c>
      <c r="AF49" s="99"/>
      <c r="AG49" s="102">
        <f t="shared" ref="AG49:AG51" si="9">SUM(AF49*M49)</f>
        <v>0</v>
      </c>
      <c r="AH49" s="99"/>
      <c r="AI49" s="102">
        <f t="shared" ref="AI49:AI51" si="10">(AH49*O49)</f>
        <v>0</v>
      </c>
      <c r="AJ49" s="99"/>
      <c r="AK49" s="102">
        <f t="shared" ref="AK49:AK51" si="11">AJ49*S49</f>
        <v>0</v>
      </c>
      <c r="AL49" s="99"/>
      <c r="AM49" s="102">
        <f t="shared" ref="AM49:AM51" si="12">AL49*U49</f>
        <v>0</v>
      </c>
      <c r="AN49" s="406"/>
      <c r="AO49" s="406"/>
      <c r="AP49" s="406"/>
      <c r="AQ49" s="406"/>
      <c r="AR49" s="100">
        <f t="shared" si="6"/>
        <v>0</v>
      </c>
    </row>
    <row r="50" spans="1:44" x14ac:dyDescent="0.2">
      <c r="A50" s="123"/>
      <c r="B50" s="124"/>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96"/>
      <c r="AA50" s="97">
        <f>Z50/AA2</f>
        <v>0</v>
      </c>
      <c r="AB50" s="99"/>
      <c r="AC50" s="102">
        <f t="shared" si="7"/>
        <v>0</v>
      </c>
      <c r="AD50" s="99"/>
      <c r="AE50" s="102">
        <f t="shared" si="8"/>
        <v>0</v>
      </c>
      <c r="AF50" s="99"/>
      <c r="AG50" s="102">
        <f t="shared" si="9"/>
        <v>0</v>
      </c>
      <c r="AH50" s="99"/>
      <c r="AI50" s="102">
        <f t="shared" si="10"/>
        <v>0</v>
      </c>
      <c r="AJ50" s="99"/>
      <c r="AK50" s="102">
        <f t="shared" si="11"/>
        <v>0</v>
      </c>
      <c r="AL50" s="99"/>
      <c r="AM50" s="102">
        <f t="shared" si="12"/>
        <v>0</v>
      </c>
      <c r="AN50" s="406"/>
      <c r="AO50" s="406"/>
      <c r="AP50" s="406"/>
      <c r="AQ50" s="406"/>
      <c r="AR50" s="100">
        <f t="shared" si="6"/>
        <v>0</v>
      </c>
    </row>
    <row r="51" spans="1:44" ht="13.5" thickBot="1" x14ac:dyDescent="0.25">
      <c r="A51" s="123"/>
      <c r="B51" s="124"/>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08"/>
      <c r="AA51" s="109">
        <f>Z51/AA2</f>
        <v>0</v>
      </c>
      <c r="AB51" s="110"/>
      <c r="AC51" s="111">
        <f t="shared" si="7"/>
        <v>0</v>
      </c>
      <c r="AD51" s="110"/>
      <c r="AE51" s="111">
        <f t="shared" si="8"/>
        <v>0</v>
      </c>
      <c r="AF51" s="110"/>
      <c r="AG51" s="111">
        <f t="shared" si="9"/>
        <v>0</v>
      </c>
      <c r="AH51" s="110"/>
      <c r="AI51" s="111">
        <f t="shared" si="10"/>
        <v>0</v>
      </c>
      <c r="AJ51" s="110"/>
      <c r="AK51" s="111">
        <f t="shared" si="11"/>
        <v>0</v>
      </c>
      <c r="AL51" s="110"/>
      <c r="AM51" s="111">
        <f t="shared" si="12"/>
        <v>0</v>
      </c>
      <c r="AN51" s="406"/>
      <c r="AO51" s="406"/>
      <c r="AP51" s="406"/>
      <c r="AQ51" s="406"/>
      <c r="AR51" s="112">
        <f t="shared" si="6"/>
        <v>0</v>
      </c>
    </row>
    <row r="52" spans="1:44" s="114" customFormat="1" ht="20.45" customHeight="1" thickBot="1" x14ac:dyDescent="0.25">
      <c r="A52" s="142" t="s">
        <v>169</v>
      </c>
      <c r="B52" s="142"/>
      <c r="C52" s="143">
        <f t="shared" ref="C52:J52" si="13">SUM(C5:C51)</f>
        <v>879</v>
      </c>
      <c r="D52" s="143">
        <f t="shared" si="13"/>
        <v>0</v>
      </c>
      <c r="E52" s="143">
        <f t="shared" si="13"/>
        <v>879</v>
      </c>
      <c r="F52" s="143">
        <f t="shared" si="13"/>
        <v>835</v>
      </c>
      <c r="G52" s="143">
        <f t="shared" si="13"/>
        <v>0</v>
      </c>
      <c r="H52" s="143">
        <f t="shared" si="13"/>
        <v>100982</v>
      </c>
      <c r="I52" s="143">
        <f t="shared" si="13"/>
        <v>0</v>
      </c>
      <c r="J52" s="143">
        <f t="shared" si="13"/>
        <v>100982</v>
      </c>
      <c r="K52" s="143"/>
      <c r="L52" s="143">
        <f>SUM(L5:L51)</f>
        <v>562</v>
      </c>
      <c r="M52" s="143">
        <f>SUM(M5:M51)</f>
        <v>0</v>
      </c>
      <c r="N52" s="143">
        <f>SUM(N5:N51)</f>
        <v>132970</v>
      </c>
      <c r="O52" s="143">
        <f>SUM(O5:O51)</f>
        <v>0</v>
      </c>
      <c r="P52" s="143">
        <f>SUM(P5:P51)</f>
        <v>132970</v>
      </c>
      <c r="Q52" s="143"/>
      <c r="R52" s="143">
        <f>SUM(R5:R51)</f>
        <v>740</v>
      </c>
      <c r="S52" s="143">
        <f>SUM(S5:S51)</f>
        <v>0</v>
      </c>
      <c r="T52" s="143">
        <f>SUM(T5:T51)</f>
        <v>71219</v>
      </c>
      <c r="U52" s="143">
        <f>SUM(U5:U51)</f>
        <v>0</v>
      </c>
      <c r="V52" s="143">
        <f>SUM(V5:V51)</f>
        <v>71219</v>
      </c>
      <c r="W52" s="143"/>
      <c r="X52" s="143">
        <f>SUM(X5:X51)</f>
        <v>396</v>
      </c>
      <c r="Y52" s="143"/>
      <c r="Z52" s="143">
        <f t="shared" ref="Z52:AA52" si="14">SUM(Z5:Z51)</f>
        <v>19423</v>
      </c>
      <c r="AA52" s="143">
        <f t="shared" si="14"/>
        <v>5005.927835051546</v>
      </c>
      <c r="AB52" s="113"/>
      <c r="AC52" s="113">
        <f>SUM(AC5:AC51)</f>
        <v>0</v>
      </c>
      <c r="AD52" s="113"/>
      <c r="AE52" s="113">
        <f>SUM(AE5:AE51)</f>
        <v>0</v>
      </c>
      <c r="AF52" s="113"/>
      <c r="AG52" s="113">
        <f>SUM(AG5:AG51)</f>
        <v>0</v>
      </c>
      <c r="AH52" s="113"/>
      <c r="AI52" s="113">
        <f>SUM(AI5:AI51)</f>
        <v>0</v>
      </c>
      <c r="AJ52" s="113"/>
      <c r="AK52" s="113">
        <f>SUM(AK5:AK51)</f>
        <v>0</v>
      </c>
      <c r="AL52" s="113"/>
      <c r="AM52" s="113">
        <f>SUM(AM5:AM51)</f>
        <v>0</v>
      </c>
      <c r="AN52" s="154">
        <v>0</v>
      </c>
      <c r="AO52" s="154">
        <v>0</v>
      </c>
      <c r="AP52" s="154">
        <v>3241.79</v>
      </c>
      <c r="AQ52" s="154">
        <v>108738.84</v>
      </c>
      <c r="AR52" s="113">
        <f>Z52+AC52+AE52+AG52+AI52+AK52+AM52+AN52+AO52+AP52+AQ52</f>
        <v>131403.63</v>
      </c>
    </row>
  </sheetData>
  <sheetProtection algorithmName="SHA-512" hashValue="5cvQklTqzhSemBKrwwhnl/Tuu9F0CgZhHG3+lsuhCISHCk0kF94Zt5LVEAocOeJf1PjGrBFOZ2u9Ie+SgA4fdg==" saltValue="53Xf5C5vaSKlDiAv76yrLw==" spinCount="100000" sheet="1" formatColumns="0" insertRows="0" sort="0"/>
  <mergeCells count="28">
    <mergeCell ref="AN5:AN51"/>
    <mergeCell ref="AO5:AO51"/>
    <mergeCell ref="AP5:AP51"/>
    <mergeCell ref="AQ5:AQ51"/>
    <mergeCell ref="S1:X2"/>
    <mergeCell ref="S3:U3"/>
    <mergeCell ref="W3:W4"/>
    <mergeCell ref="X3:X4"/>
    <mergeCell ref="Y1:Y2"/>
    <mergeCell ref="Z3:Z4"/>
    <mergeCell ref="AA3:AA4"/>
    <mergeCell ref="Z1:AA1"/>
    <mergeCell ref="AB1:AR2"/>
    <mergeCell ref="AB3:AE3"/>
    <mergeCell ref="AF3:AI3"/>
    <mergeCell ref="AJ3:AM3"/>
    <mergeCell ref="AN3:AR3"/>
    <mergeCell ref="B1:B2"/>
    <mergeCell ref="C1:F2"/>
    <mergeCell ref="G1:L2"/>
    <mergeCell ref="C3:F3"/>
    <mergeCell ref="M1:R2"/>
    <mergeCell ref="Q3:Q4"/>
    <mergeCell ref="R3:R4"/>
    <mergeCell ref="M3:P3"/>
    <mergeCell ref="G3:J3"/>
    <mergeCell ref="K3:K4"/>
    <mergeCell ref="L3:L4"/>
  </mergeCells>
  <phoneticPr fontId="16" type="noConversion"/>
  <printOptions gridLines="1"/>
  <pageMargins left="0.5" right="0.5" top="1" bottom="1" header="0.5" footer="0.5"/>
  <pageSetup scale="51" fitToWidth="2" orientation="landscape" verticalDpi="4294967292" r:id="rId1"/>
  <headerFooter alignWithMargins="0">
    <oddHeader>&amp;CNJ Workbook for FSMC RFP&amp;R&amp;"Times New Roman,Bold Italic"Form 372
November 2021</oddHeader>
    <oddFooter>&amp;L&amp;"Times New Roman,Regular"&amp;11&amp;A&amp;C&amp;"Times New Roman,Regular"&amp;11Page &amp;P of &amp;N</oddFooter>
  </headerFooter>
  <colBreaks count="1" manualBreakCount="1">
    <brk id="24" max="5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pageSetUpPr fitToPage="1"/>
  </sheetPr>
  <dimension ref="A1:R17"/>
  <sheetViews>
    <sheetView view="pageBreakPreview" zoomScale="110" zoomScaleNormal="100" zoomScaleSheetLayoutView="110" workbookViewId="0">
      <pane xSplit="1" ySplit="2" topLeftCell="B3" activePane="bottomRight" state="frozen"/>
      <selection pane="topRight" activeCell="B1" sqref="B1"/>
      <selection pane="bottomLeft" activeCell="A3" sqref="A3"/>
      <selection pane="bottomRight" activeCell="O24" sqref="O24"/>
    </sheetView>
  </sheetViews>
  <sheetFormatPr defaultRowHeight="12.75" x14ac:dyDescent="0.2"/>
  <cols>
    <col min="1" max="1" width="15.42578125" customWidth="1"/>
    <col min="2" max="2" width="7.85546875" customWidth="1"/>
    <col min="3" max="17" width="11" customWidth="1"/>
    <col min="18" max="18" width="11.140625" customWidth="1"/>
  </cols>
  <sheetData>
    <row r="1" spans="1:18" ht="12.75" customHeight="1" x14ac:dyDescent="0.2">
      <c r="A1" s="71" t="s">
        <v>324</v>
      </c>
    </row>
    <row r="2" spans="1:18" s="27" customFormat="1" ht="47.25" customHeight="1" x14ac:dyDescent="0.2">
      <c r="A2" s="52" t="s">
        <v>136</v>
      </c>
      <c r="B2" s="52" t="s">
        <v>120</v>
      </c>
      <c r="C2" s="52" t="s">
        <v>121</v>
      </c>
      <c r="D2" s="52" t="s">
        <v>122</v>
      </c>
      <c r="E2" s="52" t="s">
        <v>123</v>
      </c>
      <c r="F2" s="52" t="s">
        <v>124</v>
      </c>
      <c r="G2" s="52" t="s">
        <v>125</v>
      </c>
      <c r="H2" s="52" t="s">
        <v>126</v>
      </c>
      <c r="I2" s="52" t="s">
        <v>127</v>
      </c>
      <c r="J2" s="52" t="s">
        <v>128</v>
      </c>
      <c r="K2" s="52" t="s">
        <v>129</v>
      </c>
      <c r="L2" s="52" t="s">
        <v>130</v>
      </c>
      <c r="M2" s="52" t="s">
        <v>131</v>
      </c>
      <c r="N2" s="52" t="s">
        <v>132</v>
      </c>
      <c r="O2" s="52" t="s">
        <v>133</v>
      </c>
      <c r="P2" s="52" t="s">
        <v>134</v>
      </c>
      <c r="Q2" s="52" t="s">
        <v>135</v>
      </c>
      <c r="R2" s="103" t="s">
        <v>101</v>
      </c>
    </row>
    <row r="3" spans="1:18" ht="12.75" customHeight="1" x14ac:dyDescent="0.2">
      <c r="A3" s="66" t="s">
        <v>335</v>
      </c>
      <c r="B3" s="69">
        <v>2019</v>
      </c>
      <c r="C3" s="70">
        <v>43509.405370370368</v>
      </c>
      <c r="D3" s="68">
        <v>0</v>
      </c>
      <c r="E3" s="68">
        <v>51265.35</v>
      </c>
      <c r="F3" s="68">
        <v>0</v>
      </c>
      <c r="G3" s="68">
        <v>29159.64</v>
      </c>
      <c r="H3" s="68">
        <v>0</v>
      </c>
      <c r="I3" s="68">
        <v>9177.35</v>
      </c>
      <c r="J3" s="68">
        <v>0</v>
      </c>
      <c r="K3" s="68">
        <v>0</v>
      </c>
      <c r="L3" s="68">
        <v>0</v>
      </c>
      <c r="M3" s="68">
        <v>846.73</v>
      </c>
      <c r="N3" s="68">
        <v>0</v>
      </c>
      <c r="O3" s="68">
        <v>0</v>
      </c>
      <c r="P3" s="68">
        <v>0</v>
      </c>
      <c r="Q3" s="68">
        <v>923.7</v>
      </c>
      <c r="R3" s="116">
        <f>SUM(D3:Q3)</f>
        <v>91372.76999999999</v>
      </c>
    </row>
    <row r="4" spans="1:18" ht="12.75" customHeight="1" x14ac:dyDescent="0.2">
      <c r="A4" s="66" t="s">
        <v>336</v>
      </c>
      <c r="B4" s="69">
        <v>2019</v>
      </c>
      <c r="C4" s="70">
        <v>43536.385879629626</v>
      </c>
      <c r="D4" s="68">
        <v>0</v>
      </c>
      <c r="E4" s="68">
        <v>44465.49</v>
      </c>
      <c r="F4" s="68">
        <v>0</v>
      </c>
      <c r="G4" s="68">
        <v>25177.1</v>
      </c>
      <c r="H4" s="68">
        <v>0</v>
      </c>
      <c r="I4" s="68">
        <v>6382.74</v>
      </c>
      <c r="J4" s="68">
        <v>0</v>
      </c>
      <c r="K4" s="68">
        <v>0</v>
      </c>
      <c r="L4" s="68">
        <v>0</v>
      </c>
      <c r="M4" s="68">
        <v>734.42</v>
      </c>
      <c r="N4" s="68">
        <v>0</v>
      </c>
      <c r="O4" s="68">
        <v>0</v>
      </c>
      <c r="P4" s="68">
        <v>0</v>
      </c>
      <c r="Q4" s="68">
        <v>801.18</v>
      </c>
      <c r="R4" s="117">
        <f t="shared" ref="R4:R16" si="0">SUM(D4:Q4)</f>
        <v>77560.929999999993</v>
      </c>
    </row>
    <row r="5" spans="1:18" ht="12.75" customHeight="1" x14ac:dyDescent="0.2">
      <c r="A5" s="66" t="s">
        <v>337</v>
      </c>
      <c r="B5" s="69">
        <v>2019</v>
      </c>
      <c r="C5" s="70">
        <v>43565.450925925928</v>
      </c>
      <c r="D5" s="68">
        <v>0</v>
      </c>
      <c r="E5" s="68">
        <v>49167.45</v>
      </c>
      <c r="F5" s="68">
        <v>0</v>
      </c>
      <c r="G5" s="68">
        <v>27043.18</v>
      </c>
      <c r="H5" s="68">
        <v>0</v>
      </c>
      <c r="I5" s="68">
        <v>6920.55</v>
      </c>
      <c r="J5" s="68">
        <v>0</v>
      </c>
      <c r="K5" s="68">
        <v>0</v>
      </c>
      <c r="L5" s="68">
        <v>0</v>
      </c>
      <c r="M5" s="68">
        <v>812.08</v>
      </c>
      <c r="N5" s="68">
        <v>0</v>
      </c>
      <c r="O5" s="68">
        <v>0</v>
      </c>
      <c r="P5" s="68">
        <v>0</v>
      </c>
      <c r="Q5" s="68">
        <v>885.9</v>
      </c>
      <c r="R5" s="117">
        <f t="shared" si="0"/>
        <v>84829.16</v>
      </c>
    </row>
    <row r="6" spans="1:18" ht="12.75" customHeight="1" x14ac:dyDescent="0.2">
      <c r="A6" s="66" t="s">
        <v>338</v>
      </c>
      <c r="B6" s="69">
        <v>2019</v>
      </c>
      <c r="C6" s="70">
        <v>43599.38559027778</v>
      </c>
      <c r="D6" s="68">
        <v>0</v>
      </c>
      <c r="E6" s="68">
        <v>39250.71</v>
      </c>
      <c r="F6" s="68">
        <v>0</v>
      </c>
      <c r="G6" s="68">
        <v>21183.86</v>
      </c>
      <c r="H6" s="68">
        <v>0</v>
      </c>
      <c r="I6" s="68">
        <v>4997.72</v>
      </c>
      <c r="J6" s="68">
        <v>0</v>
      </c>
      <c r="K6" s="68">
        <v>0</v>
      </c>
      <c r="L6" s="68">
        <v>0</v>
      </c>
      <c r="M6" s="68">
        <v>648.29</v>
      </c>
      <c r="N6" s="68">
        <v>0</v>
      </c>
      <c r="O6" s="68">
        <v>0</v>
      </c>
      <c r="P6" s="68">
        <v>0</v>
      </c>
      <c r="Q6" s="68">
        <v>707.22</v>
      </c>
      <c r="R6" s="117">
        <f t="shared" si="0"/>
        <v>66787.8</v>
      </c>
    </row>
    <row r="7" spans="1:18" ht="12.75" customHeight="1" x14ac:dyDescent="0.2">
      <c r="A7" s="66" t="s">
        <v>339</v>
      </c>
      <c r="B7" s="69">
        <v>2019</v>
      </c>
      <c r="C7" s="70">
        <v>43626.388171296298</v>
      </c>
      <c r="D7" s="68">
        <v>0</v>
      </c>
      <c r="E7" s="68">
        <v>53539.74</v>
      </c>
      <c r="F7" s="68">
        <v>0</v>
      </c>
      <c r="G7" s="68">
        <v>29557.68</v>
      </c>
      <c r="H7" s="68">
        <v>0</v>
      </c>
      <c r="I7" s="68">
        <v>7615.79</v>
      </c>
      <c r="J7" s="68">
        <v>0</v>
      </c>
      <c r="K7" s="68">
        <v>0</v>
      </c>
      <c r="L7" s="68">
        <v>0</v>
      </c>
      <c r="M7" s="68">
        <v>884.29</v>
      </c>
      <c r="N7" s="68">
        <v>0</v>
      </c>
      <c r="O7" s="68">
        <v>0</v>
      </c>
      <c r="P7" s="68">
        <v>0</v>
      </c>
      <c r="Q7" s="68">
        <v>964.68</v>
      </c>
      <c r="R7" s="117">
        <f t="shared" si="0"/>
        <v>92562.179999999978</v>
      </c>
    </row>
    <row r="8" spans="1:18" ht="12.75" customHeight="1" x14ac:dyDescent="0.2">
      <c r="A8" s="66" t="s">
        <v>340</v>
      </c>
      <c r="B8" s="69">
        <v>2019</v>
      </c>
      <c r="C8" s="70">
        <v>43656.392962962964</v>
      </c>
      <c r="D8" s="68">
        <v>0</v>
      </c>
      <c r="E8" s="68">
        <v>21411.9</v>
      </c>
      <c r="F8" s="68">
        <v>0</v>
      </c>
      <c r="G8" s="68">
        <v>11703.66</v>
      </c>
      <c r="H8" s="68">
        <v>0</v>
      </c>
      <c r="I8" s="68">
        <v>2846.48</v>
      </c>
      <c r="J8" s="68">
        <v>0</v>
      </c>
      <c r="K8" s="68">
        <v>0</v>
      </c>
      <c r="L8" s="68">
        <v>0</v>
      </c>
      <c r="M8" s="68">
        <v>353.65</v>
      </c>
      <c r="N8" s="68">
        <v>0</v>
      </c>
      <c r="O8" s="68">
        <v>0</v>
      </c>
      <c r="P8" s="68">
        <v>0</v>
      </c>
      <c r="Q8" s="68">
        <v>385.8</v>
      </c>
      <c r="R8" s="117">
        <f t="shared" si="0"/>
        <v>36701.490000000005</v>
      </c>
    </row>
    <row r="9" spans="1:18" ht="12.75" customHeight="1" x14ac:dyDescent="0.2">
      <c r="A9" s="66" t="s">
        <v>341</v>
      </c>
      <c r="B9" s="69">
        <v>2019</v>
      </c>
      <c r="C9" s="70">
        <v>43748.392847222225</v>
      </c>
      <c r="D9" s="68">
        <v>0</v>
      </c>
      <c r="E9" s="68">
        <v>54145.98</v>
      </c>
      <c r="F9" s="68">
        <v>0</v>
      </c>
      <c r="G9" s="68">
        <v>21265.200000000001</v>
      </c>
      <c r="H9" s="68">
        <v>0</v>
      </c>
      <c r="I9" s="68">
        <v>6931.56</v>
      </c>
      <c r="J9" s="68">
        <v>0</v>
      </c>
      <c r="K9" s="68">
        <v>0</v>
      </c>
      <c r="L9" s="68">
        <v>0</v>
      </c>
      <c r="M9" s="68">
        <v>868.23</v>
      </c>
      <c r="N9" s="68">
        <v>0</v>
      </c>
      <c r="O9" s="68">
        <v>0</v>
      </c>
      <c r="P9" s="68">
        <v>0</v>
      </c>
      <c r="Q9" s="68">
        <v>1105.02</v>
      </c>
      <c r="R9" s="117">
        <f t="shared" si="0"/>
        <v>84315.99</v>
      </c>
    </row>
    <row r="10" spans="1:18" ht="12.75" customHeight="1" x14ac:dyDescent="0.2">
      <c r="A10" s="66" t="s">
        <v>342</v>
      </c>
      <c r="B10" s="69">
        <v>2019</v>
      </c>
      <c r="C10" s="70">
        <v>43790.44394675926</v>
      </c>
      <c r="D10" s="68">
        <v>0</v>
      </c>
      <c r="E10" s="68">
        <v>56639.59</v>
      </c>
      <c r="F10" s="68">
        <v>0</v>
      </c>
      <c r="G10" s="68">
        <v>21863.599999999999</v>
      </c>
      <c r="H10" s="68">
        <v>0</v>
      </c>
      <c r="I10" s="68">
        <v>10134.14</v>
      </c>
      <c r="J10" s="68">
        <v>0</v>
      </c>
      <c r="K10" s="68">
        <v>0</v>
      </c>
      <c r="L10" s="68">
        <v>0</v>
      </c>
      <c r="M10" s="68">
        <v>908.22</v>
      </c>
      <c r="N10" s="68">
        <v>0</v>
      </c>
      <c r="O10" s="68">
        <v>0</v>
      </c>
      <c r="P10" s="68">
        <v>0</v>
      </c>
      <c r="Q10" s="68">
        <v>1155.9100000000001</v>
      </c>
      <c r="R10" s="117">
        <f t="shared" si="0"/>
        <v>90701.46</v>
      </c>
    </row>
    <row r="11" spans="1:18" ht="12.75" customHeight="1" x14ac:dyDescent="0.2">
      <c r="A11" s="66" t="s">
        <v>343</v>
      </c>
      <c r="B11" s="69">
        <v>2019</v>
      </c>
      <c r="C11" s="70">
        <v>43809.383726851855</v>
      </c>
      <c r="D11" s="68">
        <v>0</v>
      </c>
      <c r="E11" s="68">
        <v>40720.959999999999</v>
      </c>
      <c r="F11" s="68">
        <v>0</v>
      </c>
      <c r="G11" s="68">
        <v>16467</v>
      </c>
      <c r="H11" s="68">
        <v>0</v>
      </c>
      <c r="I11" s="68">
        <v>4861.68</v>
      </c>
      <c r="J11" s="68">
        <v>0</v>
      </c>
      <c r="K11" s="68">
        <v>0</v>
      </c>
      <c r="L11" s="68">
        <v>0</v>
      </c>
      <c r="M11" s="68">
        <v>652.96</v>
      </c>
      <c r="N11" s="68">
        <v>0</v>
      </c>
      <c r="O11" s="68">
        <v>0</v>
      </c>
      <c r="P11" s="68">
        <v>0</v>
      </c>
      <c r="Q11" s="68">
        <v>831.04</v>
      </c>
      <c r="R11" s="117">
        <f t="shared" si="0"/>
        <v>63533.64</v>
      </c>
    </row>
    <row r="12" spans="1:18" ht="12.75" customHeight="1" x14ac:dyDescent="0.2">
      <c r="A12" s="66" t="s">
        <v>344</v>
      </c>
      <c r="B12" s="69">
        <v>2019</v>
      </c>
      <c r="C12" s="70">
        <v>43844.401828703703</v>
      </c>
      <c r="D12" s="68">
        <v>0</v>
      </c>
      <c r="E12" s="68">
        <v>37699.129999999997</v>
      </c>
      <c r="F12" s="68">
        <v>0</v>
      </c>
      <c r="G12" s="68">
        <v>14707</v>
      </c>
      <c r="H12" s="68">
        <v>0</v>
      </c>
      <c r="I12" s="68">
        <v>5827.06</v>
      </c>
      <c r="J12" s="68">
        <v>0</v>
      </c>
      <c r="K12" s="68">
        <v>0</v>
      </c>
      <c r="L12" s="68">
        <v>0</v>
      </c>
      <c r="M12" s="68">
        <v>604.51</v>
      </c>
      <c r="N12" s="68">
        <v>0</v>
      </c>
      <c r="O12" s="68">
        <v>0</v>
      </c>
      <c r="P12" s="68">
        <v>0</v>
      </c>
      <c r="Q12" s="68">
        <v>769.37</v>
      </c>
      <c r="R12" s="117">
        <f t="shared" si="0"/>
        <v>59607.07</v>
      </c>
    </row>
    <row r="13" spans="1:18" ht="12.75" customHeight="1" x14ac:dyDescent="0.2">
      <c r="A13" s="115"/>
      <c r="B13" s="151"/>
      <c r="C13" s="152"/>
      <c r="D13" s="153"/>
      <c r="E13" s="153"/>
      <c r="F13" s="153"/>
      <c r="G13" s="153"/>
      <c r="H13" s="153"/>
      <c r="I13" s="153"/>
      <c r="J13" s="153"/>
      <c r="K13" s="153"/>
      <c r="L13" s="153"/>
      <c r="M13" s="153"/>
      <c r="N13" s="153"/>
      <c r="O13" s="153"/>
      <c r="P13" s="153"/>
      <c r="Q13" s="153"/>
      <c r="R13" s="117">
        <f t="shared" si="0"/>
        <v>0</v>
      </c>
    </row>
    <row r="14" spans="1:18" ht="12.75" customHeight="1" x14ac:dyDescent="0.2">
      <c r="A14" s="66"/>
      <c r="B14" s="69"/>
      <c r="C14" s="70"/>
      <c r="D14" s="105"/>
      <c r="E14" s="105"/>
      <c r="F14" s="105"/>
      <c r="G14" s="105"/>
      <c r="H14" s="105"/>
      <c r="I14" s="105"/>
      <c r="J14" s="105"/>
      <c r="K14" s="105"/>
      <c r="L14" s="105"/>
      <c r="M14" s="105"/>
      <c r="N14" s="105"/>
      <c r="O14" s="105"/>
      <c r="P14" s="105"/>
      <c r="Q14" s="105"/>
      <c r="R14" s="104">
        <f t="shared" si="0"/>
        <v>0</v>
      </c>
    </row>
    <row r="15" spans="1:18" ht="12.75" customHeight="1" x14ac:dyDescent="0.2">
      <c r="A15" s="66"/>
      <c r="B15" s="69"/>
      <c r="C15" s="70"/>
      <c r="D15" s="105"/>
      <c r="E15" s="105"/>
      <c r="F15" s="105"/>
      <c r="G15" s="105"/>
      <c r="H15" s="105"/>
      <c r="I15" s="105"/>
      <c r="J15" s="105"/>
      <c r="K15" s="105"/>
      <c r="L15" s="105"/>
      <c r="M15" s="105"/>
      <c r="N15" s="105"/>
      <c r="O15" s="105"/>
      <c r="P15" s="105"/>
      <c r="Q15" s="105"/>
      <c r="R15" s="104">
        <f t="shared" si="0"/>
        <v>0</v>
      </c>
    </row>
    <row r="16" spans="1:18" ht="12.75" customHeight="1" x14ac:dyDescent="0.2">
      <c r="A16" s="71" t="s">
        <v>169</v>
      </c>
      <c r="B16" s="69"/>
      <c r="C16" s="70"/>
      <c r="D16" s="105">
        <f>SUM(D3:D15)</f>
        <v>0</v>
      </c>
      <c r="E16" s="105">
        <f t="shared" ref="E16:Q16" si="1">SUM(E3:E15)</f>
        <v>448306.3</v>
      </c>
      <c r="F16" s="105">
        <f t="shared" si="1"/>
        <v>0</v>
      </c>
      <c r="G16" s="105">
        <f t="shared" si="1"/>
        <v>218127.92</v>
      </c>
      <c r="H16" s="105">
        <f t="shared" si="1"/>
        <v>0</v>
      </c>
      <c r="I16" s="105">
        <f t="shared" si="1"/>
        <v>65695.070000000007</v>
      </c>
      <c r="J16" s="105">
        <f t="shared" si="1"/>
        <v>0</v>
      </c>
      <c r="K16" s="105">
        <f t="shared" si="1"/>
        <v>0</v>
      </c>
      <c r="L16" s="105">
        <f t="shared" si="1"/>
        <v>0</v>
      </c>
      <c r="M16" s="105">
        <f t="shared" si="1"/>
        <v>7313.380000000001</v>
      </c>
      <c r="N16" s="105">
        <f t="shared" si="1"/>
        <v>0</v>
      </c>
      <c r="O16" s="105">
        <f t="shared" si="1"/>
        <v>0</v>
      </c>
      <c r="P16" s="105">
        <f t="shared" si="1"/>
        <v>0</v>
      </c>
      <c r="Q16" s="105">
        <f t="shared" si="1"/>
        <v>8529.82</v>
      </c>
      <c r="R16" s="104">
        <f t="shared" si="0"/>
        <v>747972.49</v>
      </c>
    </row>
    <row r="17" spans="1:17" ht="12.75" customHeight="1" x14ac:dyDescent="0.2">
      <c r="A17" s="66"/>
      <c r="B17" s="69"/>
      <c r="C17" s="70"/>
      <c r="D17" s="68"/>
      <c r="E17" s="68"/>
      <c r="F17" s="68"/>
      <c r="G17" s="68"/>
      <c r="H17" s="68"/>
      <c r="I17" s="68"/>
      <c r="J17" s="68"/>
      <c r="K17" s="68"/>
      <c r="L17" s="68"/>
      <c r="M17" s="68"/>
      <c r="N17" s="68"/>
      <c r="O17" s="68"/>
      <c r="P17" s="68"/>
      <c r="Q17" s="68"/>
    </row>
  </sheetData>
  <sheetProtection algorithmName="SHA-512" hashValue="4qy+JMpVInQbf9bfHeewLOG8YYNwtCWIuPYNivgEDsDb9DZMhUd2UtvDYP2NTMWqNnBz1+1TRlLMS47cXd6+ow==" saltValue="2qeuTms017x0ICnOFEzR2Q==" spinCount="100000" sheet="1" insertRows="0"/>
  <printOptions gridLines="1"/>
  <pageMargins left="0.7" right="0.7" top="0.75" bottom="0.75" header="0.3" footer="0.3"/>
  <pageSetup paperSize="5" scale="80" orientation="landscape" r:id="rId1"/>
  <headerFooter>
    <oddHeader>&amp;CNJ Workbook for FSMC RFP&amp;R&amp;"Arial,Italic"Form 372
November 2021</oddHeader>
    <oddFooter>&amp;L&amp;A&amp;C&amp;N</oddFooter>
  </headerFooter>
  <ignoredErrors>
    <ignoredError sqref="R14:R15" formulaRange="1"/>
    <ignoredError sqref="R3 R4:R13" formulaRange="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sheetPr>
  <dimension ref="A1:AC114"/>
  <sheetViews>
    <sheetView zoomScaleNormal="100" zoomScaleSheetLayoutView="80" workbookViewId="0">
      <pane xSplit="2" ySplit="4" topLeftCell="F5" activePane="bottomRight" state="frozen"/>
      <selection pane="topRight" activeCell="C1" sqref="C1"/>
      <selection pane="bottomLeft" activeCell="A5" sqref="A5"/>
      <selection pane="bottomRight" activeCell="T9" sqref="T9"/>
    </sheetView>
  </sheetViews>
  <sheetFormatPr defaultColWidth="11.42578125" defaultRowHeight="12.75" x14ac:dyDescent="0.2"/>
  <cols>
    <col min="1" max="1" width="23.42578125" customWidth="1"/>
    <col min="2" max="2" width="2.42578125" customWidth="1"/>
    <col min="4" max="4" width="6.5703125" customWidth="1"/>
    <col min="6" max="6" width="5.42578125" customWidth="1"/>
    <col min="7" max="7" width="4.42578125" customWidth="1"/>
    <col min="8" max="8" width="5.140625" customWidth="1"/>
    <col min="10" max="14" width="9" customWidth="1"/>
    <col min="15" max="15" width="2.140625" customWidth="1"/>
    <col min="17" max="19" width="5.42578125" customWidth="1"/>
    <col min="21" max="24" width="4.5703125" customWidth="1"/>
    <col min="25" max="25" width="9" customWidth="1"/>
    <col min="26" max="26" width="5.5703125" customWidth="1"/>
    <col min="27" max="27" width="56.140625" customWidth="1"/>
    <col min="28" max="28" width="13.28515625" customWidth="1"/>
    <col min="29" max="29" width="17.140625" customWidth="1"/>
    <col min="257" max="257" width="23.42578125" customWidth="1"/>
    <col min="258" max="258" width="2.42578125" customWidth="1"/>
    <col min="260" max="260" width="6.5703125" customWidth="1"/>
    <col min="262" max="262" width="5.42578125" customWidth="1"/>
    <col min="263" max="263" width="4.42578125" customWidth="1"/>
    <col min="264" max="264" width="5.140625" customWidth="1"/>
    <col min="266" max="270" width="9" customWidth="1"/>
    <col min="271" max="271" width="2.140625" customWidth="1"/>
    <col min="273" max="275" width="5.42578125" customWidth="1"/>
    <col min="277" max="280" width="4.5703125" customWidth="1"/>
    <col min="281" max="281" width="9" customWidth="1"/>
    <col min="282" max="282" width="5.5703125" customWidth="1"/>
    <col min="283" max="283" width="32.5703125" customWidth="1"/>
    <col min="284" max="284" width="0" hidden="1" customWidth="1"/>
    <col min="513" max="513" width="23.42578125" customWidth="1"/>
    <col min="514" max="514" width="2.42578125" customWidth="1"/>
    <col min="516" max="516" width="6.5703125" customWidth="1"/>
    <col min="518" max="518" width="5.42578125" customWidth="1"/>
    <col min="519" max="519" width="4.42578125" customWidth="1"/>
    <col min="520" max="520" width="5.140625" customWidth="1"/>
    <col min="522" max="526" width="9" customWidth="1"/>
    <col min="527" max="527" width="2.140625" customWidth="1"/>
    <col min="529" max="531" width="5.42578125" customWidth="1"/>
    <col min="533" max="536" width="4.5703125" customWidth="1"/>
    <col min="537" max="537" width="9" customWidth="1"/>
    <col min="538" max="538" width="5.5703125" customWidth="1"/>
    <col min="539" max="539" width="32.5703125" customWidth="1"/>
    <col min="540" max="540" width="0" hidden="1" customWidth="1"/>
    <col min="769" max="769" width="23.42578125" customWidth="1"/>
    <col min="770" max="770" width="2.42578125" customWidth="1"/>
    <col min="772" max="772" width="6.5703125" customWidth="1"/>
    <col min="774" max="774" width="5.42578125" customWidth="1"/>
    <col min="775" max="775" width="4.42578125" customWidth="1"/>
    <col min="776" max="776" width="5.140625" customWidth="1"/>
    <col min="778" max="782" width="9" customWidth="1"/>
    <col min="783" max="783" width="2.140625" customWidth="1"/>
    <col min="785" max="787" width="5.42578125" customWidth="1"/>
    <col min="789" max="792" width="4.5703125" customWidth="1"/>
    <col min="793" max="793" width="9" customWidth="1"/>
    <col min="794" max="794" width="5.5703125" customWidth="1"/>
    <col min="795" max="795" width="32.5703125" customWidth="1"/>
    <col min="796" max="796" width="0" hidden="1" customWidth="1"/>
    <col min="1025" max="1025" width="23.42578125" customWidth="1"/>
    <col min="1026" max="1026" width="2.42578125" customWidth="1"/>
    <col min="1028" max="1028" width="6.5703125" customWidth="1"/>
    <col min="1030" max="1030" width="5.42578125" customWidth="1"/>
    <col min="1031" max="1031" width="4.42578125" customWidth="1"/>
    <col min="1032" max="1032" width="5.140625" customWidth="1"/>
    <col min="1034" max="1038" width="9" customWidth="1"/>
    <col min="1039" max="1039" width="2.140625" customWidth="1"/>
    <col min="1041" max="1043" width="5.42578125" customWidth="1"/>
    <col min="1045" max="1048" width="4.5703125" customWidth="1"/>
    <col min="1049" max="1049" width="9" customWidth="1"/>
    <col min="1050" max="1050" width="5.5703125" customWidth="1"/>
    <col min="1051" max="1051" width="32.5703125" customWidth="1"/>
    <col min="1052" max="1052" width="0" hidden="1" customWidth="1"/>
    <col min="1281" max="1281" width="23.42578125" customWidth="1"/>
    <col min="1282" max="1282" width="2.42578125" customWidth="1"/>
    <col min="1284" max="1284" width="6.5703125" customWidth="1"/>
    <col min="1286" max="1286" width="5.42578125" customWidth="1"/>
    <col min="1287" max="1287" width="4.42578125" customWidth="1"/>
    <col min="1288" max="1288" width="5.140625" customWidth="1"/>
    <col min="1290" max="1294" width="9" customWidth="1"/>
    <col min="1295" max="1295" width="2.140625" customWidth="1"/>
    <col min="1297" max="1299" width="5.42578125" customWidth="1"/>
    <col min="1301" max="1304" width="4.5703125" customWidth="1"/>
    <col min="1305" max="1305" width="9" customWidth="1"/>
    <col min="1306" max="1306" width="5.5703125" customWidth="1"/>
    <col min="1307" max="1307" width="32.5703125" customWidth="1"/>
    <col min="1308" max="1308" width="0" hidden="1" customWidth="1"/>
    <col min="1537" max="1537" width="23.42578125" customWidth="1"/>
    <col min="1538" max="1538" width="2.42578125" customWidth="1"/>
    <col min="1540" max="1540" width="6.5703125" customWidth="1"/>
    <col min="1542" max="1542" width="5.42578125" customWidth="1"/>
    <col min="1543" max="1543" width="4.42578125" customWidth="1"/>
    <col min="1544" max="1544" width="5.140625" customWidth="1"/>
    <col min="1546" max="1550" width="9" customWidth="1"/>
    <col min="1551" max="1551" width="2.140625" customWidth="1"/>
    <col min="1553" max="1555" width="5.42578125" customWidth="1"/>
    <col min="1557" max="1560" width="4.5703125" customWidth="1"/>
    <col min="1561" max="1561" width="9" customWidth="1"/>
    <col min="1562" max="1562" width="5.5703125" customWidth="1"/>
    <col min="1563" max="1563" width="32.5703125" customWidth="1"/>
    <col min="1564" max="1564" width="0" hidden="1" customWidth="1"/>
    <col min="1793" max="1793" width="23.42578125" customWidth="1"/>
    <col min="1794" max="1794" width="2.42578125" customWidth="1"/>
    <col min="1796" max="1796" width="6.5703125" customWidth="1"/>
    <col min="1798" max="1798" width="5.42578125" customWidth="1"/>
    <col min="1799" max="1799" width="4.42578125" customWidth="1"/>
    <col min="1800" max="1800" width="5.140625" customWidth="1"/>
    <col min="1802" max="1806" width="9" customWidth="1"/>
    <col min="1807" max="1807" width="2.140625" customWidth="1"/>
    <col min="1809" max="1811" width="5.42578125" customWidth="1"/>
    <col min="1813" max="1816" width="4.5703125" customWidth="1"/>
    <col min="1817" max="1817" width="9" customWidth="1"/>
    <col min="1818" max="1818" width="5.5703125" customWidth="1"/>
    <col min="1819" max="1819" width="32.5703125" customWidth="1"/>
    <col min="1820" max="1820" width="0" hidden="1" customWidth="1"/>
    <col min="2049" max="2049" width="23.42578125" customWidth="1"/>
    <col min="2050" max="2050" width="2.42578125" customWidth="1"/>
    <col min="2052" max="2052" width="6.5703125" customWidth="1"/>
    <col min="2054" max="2054" width="5.42578125" customWidth="1"/>
    <col min="2055" max="2055" width="4.42578125" customWidth="1"/>
    <col min="2056" max="2056" width="5.140625" customWidth="1"/>
    <col min="2058" max="2062" width="9" customWidth="1"/>
    <col min="2063" max="2063" width="2.140625" customWidth="1"/>
    <col min="2065" max="2067" width="5.42578125" customWidth="1"/>
    <col min="2069" max="2072" width="4.5703125" customWidth="1"/>
    <col min="2073" max="2073" width="9" customWidth="1"/>
    <col min="2074" max="2074" width="5.5703125" customWidth="1"/>
    <col min="2075" max="2075" width="32.5703125" customWidth="1"/>
    <col min="2076" max="2076" width="0" hidden="1" customWidth="1"/>
    <col min="2305" max="2305" width="23.42578125" customWidth="1"/>
    <col min="2306" max="2306" width="2.42578125" customWidth="1"/>
    <col min="2308" max="2308" width="6.5703125" customWidth="1"/>
    <col min="2310" max="2310" width="5.42578125" customWidth="1"/>
    <col min="2311" max="2311" width="4.42578125" customWidth="1"/>
    <col min="2312" max="2312" width="5.140625" customWidth="1"/>
    <col min="2314" max="2318" width="9" customWidth="1"/>
    <col min="2319" max="2319" width="2.140625" customWidth="1"/>
    <col min="2321" max="2323" width="5.42578125" customWidth="1"/>
    <col min="2325" max="2328" width="4.5703125" customWidth="1"/>
    <col min="2329" max="2329" width="9" customWidth="1"/>
    <col min="2330" max="2330" width="5.5703125" customWidth="1"/>
    <col min="2331" max="2331" width="32.5703125" customWidth="1"/>
    <col min="2332" max="2332" width="0" hidden="1" customWidth="1"/>
    <col min="2561" max="2561" width="23.42578125" customWidth="1"/>
    <col min="2562" max="2562" width="2.42578125" customWidth="1"/>
    <col min="2564" max="2564" width="6.5703125" customWidth="1"/>
    <col min="2566" max="2566" width="5.42578125" customWidth="1"/>
    <col min="2567" max="2567" width="4.42578125" customWidth="1"/>
    <col min="2568" max="2568" width="5.140625" customWidth="1"/>
    <col min="2570" max="2574" width="9" customWidth="1"/>
    <col min="2575" max="2575" width="2.140625" customWidth="1"/>
    <col min="2577" max="2579" width="5.42578125" customWidth="1"/>
    <col min="2581" max="2584" width="4.5703125" customWidth="1"/>
    <col min="2585" max="2585" width="9" customWidth="1"/>
    <col min="2586" max="2586" width="5.5703125" customWidth="1"/>
    <col min="2587" max="2587" width="32.5703125" customWidth="1"/>
    <col min="2588" max="2588" width="0" hidden="1" customWidth="1"/>
    <col min="2817" max="2817" width="23.42578125" customWidth="1"/>
    <col min="2818" max="2818" width="2.42578125" customWidth="1"/>
    <col min="2820" max="2820" width="6.5703125" customWidth="1"/>
    <col min="2822" max="2822" width="5.42578125" customWidth="1"/>
    <col min="2823" max="2823" width="4.42578125" customWidth="1"/>
    <col min="2824" max="2824" width="5.140625" customWidth="1"/>
    <col min="2826" max="2830" width="9" customWidth="1"/>
    <col min="2831" max="2831" width="2.140625" customWidth="1"/>
    <col min="2833" max="2835" width="5.42578125" customWidth="1"/>
    <col min="2837" max="2840" width="4.5703125" customWidth="1"/>
    <col min="2841" max="2841" width="9" customWidth="1"/>
    <col min="2842" max="2842" width="5.5703125" customWidth="1"/>
    <col min="2843" max="2843" width="32.5703125" customWidth="1"/>
    <col min="2844" max="2844" width="0" hidden="1" customWidth="1"/>
    <col min="3073" max="3073" width="23.42578125" customWidth="1"/>
    <col min="3074" max="3074" width="2.42578125" customWidth="1"/>
    <col min="3076" max="3076" width="6.5703125" customWidth="1"/>
    <col min="3078" max="3078" width="5.42578125" customWidth="1"/>
    <col min="3079" max="3079" width="4.42578125" customWidth="1"/>
    <col min="3080" max="3080" width="5.140625" customWidth="1"/>
    <col min="3082" max="3086" width="9" customWidth="1"/>
    <col min="3087" max="3087" width="2.140625" customWidth="1"/>
    <col min="3089" max="3091" width="5.42578125" customWidth="1"/>
    <col min="3093" max="3096" width="4.5703125" customWidth="1"/>
    <col min="3097" max="3097" width="9" customWidth="1"/>
    <col min="3098" max="3098" width="5.5703125" customWidth="1"/>
    <col min="3099" max="3099" width="32.5703125" customWidth="1"/>
    <col min="3100" max="3100" width="0" hidden="1" customWidth="1"/>
    <col min="3329" max="3329" width="23.42578125" customWidth="1"/>
    <col min="3330" max="3330" width="2.42578125" customWidth="1"/>
    <col min="3332" max="3332" width="6.5703125" customWidth="1"/>
    <col min="3334" max="3334" width="5.42578125" customWidth="1"/>
    <col min="3335" max="3335" width="4.42578125" customWidth="1"/>
    <col min="3336" max="3336" width="5.140625" customWidth="1"/>
    <col min="3338" max="3342" width="9" customWidth="1"/>
    <col min="3343" max="3343" width="2.140625" customWidth="1"/>
    <col min="3345" max="3347" width="5.42578125" customWidth="1"/>
    <col min="3349" max="3352" width="4.5703125" customWidth="1"/>
    <col min="3353" max="3353" width="9" customWidth="1"/>
    <col min="3354" max="3354" width="5.5703125" customWidth="1"/>
    <col min="3355" max="3355" width="32.5703125" customWidth="1"/>
    <col min="3356" max="3356" width="0" hidden="1" customWidth="1"/>
    <col min="3585" max="3585" width="23.42578125" customWidth="1"/>
    <col min="3586" max="3586" width="2.42578125" customWidth="1"/>
    <col min="3588" max="3588" width="6.5703125" customWidth="1"/>
    <col min="3590" max="3590" width="5.42578125" customWidth="1"/>
    <col min="3591" max="3591" width="4.42578125" customWidth="1"/>
    <col min="3592" max="3592" width="5.140625" customWidth="1"/>
    <col min="3594" max="3598" width="9" customWidth="1"/>
    <col min="3599" max="3599" width="2.140625" customWidth="1"/>
    <col min="3601" max="3603" width="5.42578125" customWidth="1"/>
    <col min="3605" max="3608" width="4.5703125" customWidth="1"/>
    <col min="3609" max="3609" width="9" customWidth="1"/>
    <col min="3610" max="3610" width="5.5703125" customWidth="1"/>
    <col min="3611" max="3611" width="32.5703125" customWidth="1"/>
    <col min="3612" max="3612" width="0" hidden="1" customWidth="1"/>
    <col min="3841" max="3841" width="23.42578125" customWidth="1"/>
    <col min="3842" max="3842" width="2.42578125" customWidth="1"/>
    <col min="3844" max="3844" width="6.5703125" customWidth="1"/>
    <col min="3846" max="3846" width="5.42578125" customWidth="1"/>
    <col min="3847" max="3847" width="4.42578125" customWidth="1"/>
    <col min="3848" max="3848" width="5.140625" customWidth="1"/>
    <col min="3850" max="3854" width="9" customWidth="1"/>
    <col min="3855" max="3855" width="2.140625" customWidth="1"/>
    <col min="3857" max="3859" width="5.42578125" customWidth="1"/>
    <col min="3861" max="3864" width="4.5703125" customWidth="1"/>
    <col min="3865" max="3865" width="9" customWidth="1"/>
    <col min="3866" max="3866" width="5.5703125" customWidth="1"/>
    <col min="3867" max="3867" width="32.5703125" customWidth="1"/>
    <col min="3868" max="3868" width="0" hidden="1" customWidth="1"/>
    <col min="4097" max="4097" width="23.42578125" customWidth="1"/>
    <col min="4098" max="4098" width="2.42578125" customWidth="1"/>
    <col min="4100" max="4100" width="6.5703125" customWidth="1"/>
    <col min="4102" max="4102" width="5.42578125" customWidth="1"/>
    <col min="4103" max="4103" width="4.42578125" customWidth="1"/>
    <col min="4104" max="4104" width="5.140625" customWidth="1"/>
    <col min="4106" max="4110" width="9" customWidth="1"/>
    <col min="4111" max="4111" width="2.140625" customWidth="1"/>
    <col min="4113" max="4115" width="5.42578125" customWidth="1"/>
    <col min="4117" max="4120" width="4.5703125" customWidth="1"/>
    <col min="4121" max="4121" width="9" customWidth="1"/>
    <col min="4122" max="4122" width="5.5703125" customWidth="1"/>
    <col min="4123" max="4123" width="32.5703125" customWidth="1"/>
    <col min="4124" max="4124" width="0" hidden="1" customWidth="1"/>
    <col min="4353" max="4353" width="23.42578125" customWidth="1"/>
    <col min="4354" max="4354" width="2.42578125" customWidth="1"/>
    <col min="4356" max="4356" width="6.5703125" customWidth="1"/>
    <col min="4358" max="4358" width="5.42578125" customWidth="1"/>
    <col min="4359" max="4359" width="4.42578125" customWidth="1"/>
    <col min="4360" max="4360" width="5.140625" customWidth="1"/>
    <col min="4362" max="4366" width="9" customWidth="1"/>
    <col min="4367" max="4367" width="2.140625" customWidth="1"/>
    <col min="4369" max="4371" width="5.42578125" customWidth="1"/>
    <col min="4373" max="4376" width="4.5703125" customWidth="1"/>
    <col min="4377" max="4377" width="9" customWidth="1"/>
    <col min="4378" max="4378" width="5.5703125" customWidth="1"/>
    <col min="4379" max="4379" width="32.5703125" customWidth="1"/>
    <col min="4380" max="4380" width="0" hidden="1" customWidth="1"/>
    <col min="4609" max="4609" width="23.42578125" customWidth="1"/>
    <col min="4610" max="4610" width="2.42578125" customWidth="1"/>
    <col min="4612" max="4612" width="6.5703125" customWidth="1"/>
    <col min="4614" max="4614" width="5.42578125" customWidth="1"/>
    <col min="4615" max="4615" width="4.42578125" customWidth="1"/>
    <col min="4616" max="4616" width="5.140625" customWidth="1"/>
    <col min="4618" max="4622" width="9" customWidth="1"/>
    <col min="4623" max="4623" width="2.140625" customWidth="1"/>
    <col min="4625" max="4627" width="5.42578125" customWidth="1"/>
    <col min="4629" max="4632" width="4.5703125" customWidth="1"/>
    <col min="4633" max="4633" width="9" customWidth="1"/>
    <col min="4634" max="4634" width="5.5703125" customWidth="1"/>
    <col min="4635" max="4635" width="32.5703125" customWidth="1"/>
    <col min="4636" max="4636" width="0" hidden="1" customWidth="1"/>
    <col min="4865" max="4865" width="23.42578125" customWidth="1"/>
    <col min="4866" max="4866" width="2.42578125" customWidth="1"/>
    <col min="4868" max="4868" width="6.5703125" customWidth="1"/>
    <col min="4870" max="4870" width="5.42578125" customWidth="1"/>
    <col min="4871" max="4871" width="4.42578125" customWidth="1"/>
    <col min="4872" max="4872" width="5.140625" customWidth="1"/>
    <col min="4874" max="4878" width="9" customWidth="1"/>
    <col min="4879" max="4879" width="2.140625" customWidth="1"/>
    <col min="4881" max="4883" width="5.42578125" customWidth="1"/>
    <col min="4885" max="4888" width="4.5703125" customWidth="1"/>
    <col min="4889" max="4889" width="9" customWidth="1"/>
    <col min="4890" max="4890" width="5.5703125" customWidth="1"/>
    <col min="4891" max="4891" width="32.5703125" customWidth="1"/>
    <col min="4892" max="4892" width="0" hidden="1" customWidth="1"/>
    <col min="5121" max="5121" width="23.42578125" customWidth="1"/>
    <col min="5122" max="5122" width="2.42578125" customWidth="1"/>
    <col min="5124" max="5124" width="6.5703125" customWidth="1"/>
    <col min="5126" max="5126" width="5.42578125" customWidth="1"/>
    <col min="5127" max="5127" width="4.42578125" customWidth="1"/>
    <col min="5128" max="5128" width="5.140625" customWidth="1"/>
    <col min="5130" max="5134" width="9" customWidth="1"/>
    <col min="5135" max="5135" width="2.140625" customWidth="1"/>
    <col min="5137" max="5139" width="5.42578125" customWidth="1"/>
    <col min="5141" max="5144" width="4.5703125" customWidth="1"/>
    <col min="5145" max="5145" width="9" customWidth="1"/>
    <col min="5146" max="5146" width="5.5703125" customWidth="1"/>
    <col min="5147" max="5147" width="32.5703125" customWidth="1"/>
    <col min="5148" max="5148" width="0" hidden="1" customWidth="1"/>
    <col min="5377" max="5377" width="23.42578125" customWidth="1"/>
    <col min="5378" max="5378" width="2.42578125" customWidth="1"/>
    <col min="5380" max="5380" width="6.5703125" customWidth="1"/>
    <col min="5382" max="5382" width="5.42578125" customWidth="1"/>
    <col min="5383" max="5383" width="4.42578125" customWidth="1"/>
    <col min="5384" max="5384" width="5.140625" customWidth="1"/>
    <col min="5386" max="5390" width="9" customWidth="1"/>
    <col min="5391" max="5391" width="2.140625" customWidth="1"/>
    <col min="5393" max="5395" width="5.42578125" customWidth="1"/>
    <col min="5397" max="5400" width="4.5703125" customWidth="1"/>
    <col min="5401" max="5401" width="9" customWidth="1"/>
    <col min="5402" max="5402" width="5.5703125" customWidth="1"/>
    <col min="5403" max="5403" width="32.5703125" customWidth="1"/>
    <col min="5404" max="5404" width="0" hidden="1" customWidth="1"/>
    <col min="5633" max="5633" width="23.42578125" customWidth="1"/>
    <col min="5634" max="5634" width="2.42578125" customWidth="1"/>
    <col min="5636" max="5636" width="6.5703125" customWidth="1"/>
    <col min="5638" max="5638" width="5.42578125" customWidth="1"/>
    <col min="5639" max="5639" width="4.42578125" customWidth="1"/>
    <col min="5640" max="5640" width="5.140625" customWidth="1"/>
    <col min="5642" max="5646" width="9" customWidth="1"/>
    <col min="5647" max="5647" width="2.140625" customWidth="1"/>
    <col min="5649" max="5651" width="5.42578125" customWidth="1"/>
    <col min="5653" max="5656" width="4.5703125" customWidth="1"/>
    <col min="5657" max="5657" width="9" customWidth="1"/>
    <col min="5658" max="5658" width="5.5703125" customWidth="1"/>
    <col min="5659" max="5659" width="32.5703125" customWidth="1"/>
    <col min="5660" max="5660" width="0" hidden="1" customWidth="1"/>
    <col min="5889" max="5889" width="23.42578125" customWidth="1"/>
    <col min="5890" max="5890" width="2.42578125" customWidth="1"/>
    <col min="5892" max="5892" width="6.5703125" customWidth="1"/>
    <col min="5894" max="5894" width="5.42578125" customWidth="1"/>
    <col min="5895" max="5895" width="4.42578125" customWidth="1"/>
    <col min="5896" max="5896" width="5.140625" customWidth="1"/>
    <col min="5898" max="5902" width="9" customWidth="1"/>
    <col min="5903" max="5903" width="2.140625" customWidth="1"/>
    <col min="5905" max="5907" width="5.42578125" customWidth="1"/>
    <col min="5909" max="5912" width="4.5703125" customWidth="1"/>
    <col min="5913" max="5913" width="9" customWidth="1"/>
    <col min="5914" max="5914" width="5.5703125" customWidth="1"/>
    <col min="5915" max="5915" width="32.5703125" customWidth="1"/>
    <col min="5916" max="5916" width="0" hidden="1" customWidth="1"/>
    <col min="6145" max="6145" width="23.42578125" customWidth="1"/>
    <col min="6146" max="6146" width="2.42578125" customWidth="1"/>
    <col min="6148" max="6148" width="6.5703125" customWidth="1"/>
    <col min="6150" max="6150" width="5.42578125" customWidth="1"/>
    <col min="6151" max="6151" width="4.42578125" customWidth="1"/>
    <col min="6152" max="6152" width="5.140625" customWidth="1"/>
    <col min="6154" max="6158" width="9" customWidth="1"/>
    <col min="6159" max="6159" width="2.140625" customWidth="1"/>
    <col min="6161" max="6163" width="5.42578125" customWidth="1"/>
    <col min="6165" max="6168" width="4.5703125" customWidth="1"/>
    <col min="6169" max="6169" width="9" customWidth="1"/>
    <col min="6170" max="6170" width="5.5703125" customWidth="1"/>
    <col min="6171" max="6171" width="32.5703125" customWidth="1"/>
    <col min="6172" max="6172" width="0" hidden="1" customWidth="1"/>
    <col min="6401" max="6401" width="23.42578125" customWidth="1"/>
    <col min="6402" max="6402" width="2.42578125" customWidth="1"/>
    <col min="6404" max="6404" width="6.5703125" customWidth="1"/>
    <col min="6406" max="6406" width="5.42578125" customWidth="1"/>
    <col min="6407" max="6407" width="4.42578125" customWidth="1"/>
    <col min="6408" max="6408" width="5.140625" customWidth="1"/>
    <col min="6410" max="6414" width="9" customWidth="1"/>
    <col min="6415" max="6415" width="2.140625" customWidth="1"/>
    <col min="6417" max="6419" width="5.42578125" customWidth="1"/>
    <col min="6421" max="6424" width="4.5703125" customWidth="1"/>
    <col min="6425" max="6425" width="9" customWidth="1"/>
    <col min="6426" max="6426" width="5.5703125" customWidth="1"/>
    <col min="6427" max="6427" width="32.5703125" customWidth="1"/>
    <col min="6428" max="6428" width="0" hidden="1" customWidth="1"/>
    <col min="6657" max="6657" width="23.42578125" customWidth="1"/>
    <col min="6658" max="6658" width="2.42578125" customWidth="1"/>
    <col min="6660" max="6660" width="6.5703125" customWidth="1"/>
    <col min="6662" max="6662" width="5.42578125" customWidth="1"/>
    <col min="6663" max="6663" width="4.42578125" customWidth="1"/>
    <col min="6664" max="6664" width="5.140625" customWidth="1"/>
    <col min="6666" max="6670" width="9" customWidth="1"/>
    <col min="6671" max="6671" width="2.140625" customWidth="1"/>
    <col min="6673" max="6675" width="5.42578125" customWidth="1"/>
    <col min="6677" max="6680" width="4.5703125" customWidth="1"/>
    <col min="6681" max="6681" width="9" customWidth="1"/>
    <col min="6682" max="6682" width="5.5703125" customWidth="1"/>
    <col min="6683" max="6683" width="32.5703125" customWidth="1"/>
    <col min="6684" max="6684" width="0" hidden="1" customWidth="1"/>
    <col min="6913" max="6913" width="23.42578125" customWidth="1"/>
    <col min="6914" max="6914" width="2.42578125" customWidth="1"/>
    <col min="6916" max="6916" width="6.5703125" customWidth="1"/>
    <col min="6918" max="6918" width="5.42578125" customWidth="1"/>
    <col min="6919" max="6919" width="4.42578125" customWidth="1"/>
    <col min="6920" max="6920" width="5.140625" customWidth="1"/>
    <col min="6922" max="6926" width="9" customWidth="1"/>
    <col min="6927" max="6927" width="2.140625" customWidth="1"/>
    <col min="6929" max="6931" width="5.42578125" customWidth="1"/>
    <col min="6933" max="6936" width="4.5703125" customWidth="1"/>
    <col min="6937" max="6937" width="9" customWidth="1"/>
    <col min="6938" max="6938" width="5.5703125" customWidth="1"/>
    <col min="6939" max="6939" width="32.5703125" customWidth="1"/>
    <col min="6940" max="6940" width="0" hidden="1" customWidth="1"/>
    <col min="7169" max="7169" width="23.42578125" customWidth="1"/>
    <col min="7170" max="7170" width="2.42578125" customWidth="1"/>
    <col min="7172" max="7172" width="6.5703125" customWidth="1"/>
    <col min="7174" max="7174" width="5.42578125" customWidth="1"/>
    <col min="7175" max="7175" width="4.42578125" customWidth="1"/>
    <col min="7176" max="7176" width="5.140625" customWidth="1"/>
    <col min="7178" max="7182" width="9" customWidth="1"/>
    <col min="7183" max="7183" width="2.140625" customWidth="1"/>
    <col min="7185" max="7187" width="5.42578125" customWidth="1"/>
    <col min="7189" max="7192" width="4.5703125" customWidth="1"/>
    <col min="7193" max="7193" width="9" customWidth="1"/>
    <col min="7194" max="7194" width="5.5703125" customWidth="1"/>
    <col min="7195" max="7195" width="32.5703125" customWidth="1"/>
    <col min="7196" max="7196" width="0" hidden="1" customWidth="1"/>
    <col min="7425" max="7425" width="23.42578125" customWidth="1"/>
    <col min="7426" max="7426" width="2.42578125" customWidth="1"/>
    <col min="7428" max="7428" width="6.5703125" customWidth="1"/>
    <col min="7430" max="7430" width="5.42578125" customWidth="1"/>
    <col min="7431" max="7431" width="4.42578125" customWidth="1"/>
    <col min="7432" max="7432" width="5.140625" customWidth="1"/>
    <col min="7434" max="7438" width="9" customWidth="1"/>
    <col min="7439" max="7439" width="2.140625" customWidth="1"/>
    <col min="7441" max="7443" width="5.42578125" customWidth="1"/>
    <col min="7445" max="7448" width="4.5703125" customWidth="1"/>
    <col min="7449" max="7449" width="9" customWidth="1"/>
    <col min="7450" max="7450" width="5.5703125" customWidth="1"/>
    <col min="7451" max="7451" width="32.5703125" customWidth="1"/>
    <col min="7452" max="7452" width="0" hidden="1" customWidth="1"/>
    <col min="7681" max="7681" width="23.42578125" customWidth="1"/>
    <col min="7682" max="7682" width="2.42578125" customWidth="1"/>
    <col min="7684" max="7684" width="6.5703125" customWidth="1"/>
    <col min="7686" max="7686" width="5.42578125" customWidth="1"/>
    <col min="7687" max="7687" width="4.42578125" customWidth="1"/>
    <col min="7688" max="7688" width="5.140625" customWidth="1"/>
    <col min="7690" max="7694" width="9" customWidth="1"/>
    <col min="7695" max="7695" width="2.140625" customWidth="1"/>
    <col min="7697" max="7699" width="5.42578125" customWidth="1"/>
    <col min="7701" max="7704" width="4.5703125" customWidth="1"/>
    <col min="7705" max="7705" width="9" customWidth="1"/>
    <col min="7706" max="7706" width="5.5703125" customWidth="1"/>
    <col min="7707" max="7707" width="32.5703125" customWidth="1"/>
    <col min="7708" max="7708" width="0" hidden="1" customWidth="1"/>
    <col min="7937" max="7937" width="23.42578125" customWidth="1"/>
    <col min="7938" max="7938" width="2.42578125" customWidth="1"/>
    <col min="7940" max="7940" width="6.5703125" customWidth="1"/>
    <col min="7942" max="7942" width="5.42578125" customWidth="1"/>
    <col min="7943" max="7943" width="4.42578125" customWidth="1"/>
    <col min="7944" max="7944" width="5.140625" customWidth="1"/>
    <col min="7946" max="7950" width="9" customWidth="1"/>
    <col min="7951" max="7951" width="2.140625" customWidth="1"/>
    <col min="7953" max="7955" width="5.42578125" customWidth="1"/>
    <col min="7957" max="7960" width="4.5703125" customWidth="1"/>
    <col min="7961" max="7961" width="9" customWidth="1"/>
    <col min="7962" max="7962" width="5.5703125" customWidth="1"/>
    <col min="7963" max="7963" width="32.5703125" customWidth="1"/>
    <col min="7964" max="7964" width="0" hidden="1" customWidth="1"/>
    <col min="8193" max="8193" width="23.42578125" customWidth="1"/>
    <col min="8194" max="8194" width="2.42578125" customWidth="1"/>
    <col min="8196" max="8196" width="6.5703125" customWidth="1"/>
    <col min="8198" max="8198" width="5.42578125" customWidth="1"/>
    <col min="8199" max="8199" width="4.42578125" customWidth="1"/>
    <col min="8200" max="8200" width="5.140625" customWidth="1"/>
    <col min="8202" max="8206" width="9" customWidth="1"/>
    <col min="8207" max="8207" width="2.140625" customWidth="1"/>
    <col min="8209" max="8211" width="5.42578125" customWidth="1"/>
    <col min="8213" max="8216" width="4.5703125" customWidth="1"/>
    <col min="8217" max="8217" width="9" customWidth="1"/>
    <col min="8218" max="8218" width="5.5703125" customWidth="1"/>
    <col min="8219" max="8219" width="32.5703125" customWidth="1"/>
    <col min="8220" max="8220" width="0" hidden="1" customWidth="1"/>
    <col min="8449" max="8449" width="23.42578125" customWidth="1"/>
    <col min="8450" max="8450" width="2.42578125" customWidth="1"/>
    <col min="8452" max="8452" width="6.5703125" customWidth="1"/>
    <col min="8454" max="8454" width="5.42578125" customWidth="1"/>
    <col min="8455" max="8455" width="4.42578125" customWidth="1"/>
    <col min="8456" max="8456" width="5.140625" customWidth="1"/>
    <col min="8458" max="8462" width="9" customWidth="1"/>
    <col min="8463" max="8463" width="2.140625" customWidth="1"/>
    <col min="8465" max="8467" width="5.42578125" customWidth="1"/>
    <col min="8469" max="8472" width="4.5703125" customWidth="1"/>
    <col min="8473" max="8473" width="9" customWidth="1"/>
    <col min="8474" max="8474" width="5.5703125" customWidth="1"/>
    <col min="8475" max="8475" width="32.5703125" customWidth="1"/>
    <col min="8476" max="8476" width="0" hidden="1" customWidth="1"/>
    <col min="8705" max="8705" width="23.42578125" customWidth="1"/>
    <col min="8706" max="8706" width="2.42578125" customWidth="1"/>
    <col min="8708" max="8708" width="6.5703125" customWidth="1"/>
    <col min="8710" max="8710" width="5.42578125" customWidth="1"/>
    <col min="8711" max="8711" width="4.42578125" customWidth="1"/>
    <col min="8712" max="8712" width="5.140625" customWidth="1"/>
    <col min="8714" max="8718" width="9" customWidth="1"/>
    <col min="8719" max="8719" width="2.140625" customWidth="1"/>
    <col min="8721" max="8723" width="5.42578125" customWidth="1"/>
    <col min="8725" max="8728" width="4.5703125" customWidth="1"/>
    <col min="8729" max="8729" width="9" customWidth="1"/>
    <col min="8730" max="8730" width="5.5703125" customWidth="1"/>
    <col min="8731" max="8731" width="32.5703125" customWidth="1"/>
    <col min="8732" max="8732" width="0" hidden="1" customWidth="1"/>
    <col min="8961" max="8961" width="23.42578125" customWidth="1"/>
    <col min="8962" max="8962" width="2.42578125" customWidth="1"/>
    <col min="8964" max="8964" width="6.5703125" customWidth="1"/>
    <col min="8966" max="8966" width="5.42578125" customWidth="1"/>
    <col min="8967" max="8967" width="4.42578125" customWidth="1"/>
    <col min="8968" max="8968" width="5.140625" customWidth="1"/>
    <col min="8970" max="8974" width="9" customWidth="1"/>
    <col min="8975" max="8975" width="2.140625" customWidth="1"/>
    <col min="8977" max="8979" width="5.42578125" customWidth="1"/>
    <col min="8981" max="8984" width="4.5703125" customWidth="1"/>
    <col min="8985" max="8985" width="9" customWidth="1"/>
    <col min="8986" max="8986" width="5.5703125" customWidth="1"/>
    <col min="8987" max="8987" width="32.5703125" customWidth="1"/>
    <col min="8988" max="8988" width="0" hidden="1" customWidth="1"/>
    <col min="9217" max="9217" width="23.42578125" customWidth="1"/>
    <col min="9218" max="9218" width="2.42578125" customWidth="1"/>
    <col min="9220" max="9220" width="6.5703125" customWidth="1"/>
    <col min="9222" max="9222" width="5.42578125" customWidth="1"/>
    <col min="9223" max="9223" width="4.42578125" customWidth="1"/>
    <col min="9224" max="9224" width="5.140625" customWidth="1"/>
    <col min="9226" max="9230" width="9" customWidth="1"/>
    <col min="9231" max="9231" width="2.140625" customWidth="1"/>
    <col min="9233" max="9235" width="5.42578125" customWidth="1"/>
    <col min="9237" max="9240" width="4.5703125" customWidth="1"/>
    <col min="9241" max="9241" width="9" customWidth="1"/>
    <col min="9242" max="9242" width="5.5703125" customWidth="1"/>
    <col min="9243" max="9243" width="32.5703125" customWidth="1"/>
    <col min="9244" max="9244" width="0" hidden="1" customWidth="1"/>
    <col min="9473" max="9473" width="23.42578125" customWidth="1"/>
    <col min="9474" max="9474" width="2.42578125" customWidth="1"/>
    <col min="9476" max="9476" width="6.5703125" customWidth="1"/>
    <col min="9478" max="9478" width="5.42578125" customWidth="1"/>
    <col min="9479" max="9479" width="4.42578125" customWidth="1"/>
    <col min="9480" max="9480" width="5.140625" customWidth="1"/>
    <col min="9482" max="9486" width="9" customWidth="1"/>
    <col min="9487" max="9487" width="2.140625" customWidth="1"/>
    <col min="9489" max="9491" width="5.42578125" customWidth="1"/>
    <col min="9493" max="9496" width="4.5703125" customWidth="1"/>
    <col min="9497" max="9497" width="9" customWidth="1"/>
    <col min="9498" max="9498" width="5.5703125" customWidth="1"/>
    <col min="9499" max="9499" width="32.5703125" customWidth="1"/>
    <col min="9500" max="9500" width="0" hidden="1" customWidth="1"/>
    <col min="9729" max="9729" width="23.42578125" customWidth="1"/>
    <col min="9730" max="9730" width="2.42578125" customWidth="1"/>
    <col min="9732" max="9732" width="6.5703125" customWidth="1"/>
    <col min="9734" max="9734" width="5.42578125" customWidth="1"/>
    <col min="9735" max="9735" width="4.42578125" customWidth="1"/>
    <col min="9736" max="9736" width="5.140625" customWidth="1"/>
    <col min="9738" max="9742" width="9" customWidth="1"/>
    <col min="9743" max="9743" width="2.140625" customWidth="1"/>
    <col min="9745" max="9747" width="5.42578125" customWidth="1"/>
    <col min="9749" max="9752" width="4.5703125" customWidth="1"/>
    <col min="9753" max="9753" width="9" customWidth="1"/>
    <col min="9754" max="9754" width="5.5703125" customWidth="1"/>
    <col min="9755" max="9755" width="32.5703125" customWidth="1"/>
    <col min="9756" max="9756" width="0" hidden="1" customWidth="1"/>
    <col min="9985" max="9985" width="23.42578125" customWidth="1"/>
    <col min="9986" max="9986" width="2.42578125" customWidth="1"/>
    <col min="9988" max="9988" width="6.5703125" customWidth="1"/>
    <col min="9990" max="9990" width="5.42578125" customWidth="1"/>
    <col min="9991" max="9991" width="4.42578125" customWidth="1"/>
    <col min="9992" max="9992" width="5.140625" customWidth="1"/>
    <col min="9994" max="9998" width="9" customWidth="1"/>
    <col min="9999" max="9999" width="2.140625" customWidth="1"/>
    <col min="10001" max="10003" width="5.42578125" customWidth="1"/>
    <col min="10005" max="10008" width="4.5703125" customWidth="1"/>
    <col min="10009" max="10009" width="9" customWidth="1"/>
    <col min="10010" max="10010" width="5.5703125" customWidth="1"/>
    <col min="10011" max="10011" width="32.5703125" customWidth="1"/>
    <col min="10012" max="10012" width="0" hidden="1" customWidth="1"/>
    <col min="10241" max="10241" width="23.42578125" customWidth="1"/>
    <col min="10242" max="10242" width="2.42578125" customWidth="1"/>
    <col min="10244" max="10244" width="6.5703125" customWidth="1"/>
    <col min="10246" max="10246" width="5.42578125" customWidth="1"/>
    <col min="10247" max="10247" width="4.42578125" customWidth="1"/>
    <col min="10248" max="10248" width="5.140625" customWidth="1"/>
    <col min="10250" max="10254" width="9" customWidth="1"/>
    <col min="10255" max="10255" width="2.140625" customWidth="1"/>
    <col min="10257" max="10259" width="5.42578125" customWidth="1"/>
    <col min="10261" max="10264" width="4.5703125" customWidth="1"/>
    <col min="10265" max="10265" width="9" customWidth="1"/>
    <col min="10266" max="10266" width="5.5703125" customWidth="1"/>
    <col min="10267" max="10267" width="32.5703125" customWidth="1"/>
    <col min="10268" max="10268" width="0" hidden="1" customWidth="1"/>
    <col min="10497" max="10497" width="23.42578125" customWidth="1"/>
    <col min="10498" max="10498" width="2.42578125" customWidth="1"/>
    <col min="10500" max="10500" width="6.5703125" customWidth="1"/>
    <col min="10502" max="10502" width="5.42578125" customWidth="1"/>
    <col min="10503" max="10503" width="4.42578125" customWidth="1"/>
    <col min="10504" max="10504" width="5.140625" customWidth="1"/>
    <col min="10506" max="10510" width="9" customWidth="1"/>
    <col min="10511" max="10511" width="2.140625" customWidth="1"/>
    <col min="10513" max="10515" width="5.42578125" customWidth="1"/>
    <col min="10517" max="10520" width="4.5703125" customWidth="1"/>
    <col min="10521" max="10521" width="9" customWidth="1"/>
    <col min="10522" max="10522" width="5.5703125" customWidth="1"/>
    <col min="10523" max="10523" width="32.5703125" customWidth="1"/>
    <col min="10524" max="10524" width="0" hidden="1" customWidth="1"/>
    <col min="10753" max="10753" width="23.42578125" customWidth="1"/>
    <col min="10754" max="10754" width="2.42578125" customWidth="1"/>
    <col min="10756" max="10756" width="6.5703125" customWidth="1"/>
    <col min="10758" max="10758" width="5.42578125" customWidth="1"/>
    <col min="10759" max="10759" width="4.42578125" customWidth="1"/>
    <col min="10760" max="10760" width="5.140625" customWidth="1"/>
    <col min="10762" max="10766" width="9" customWidth="1"/>
    <col min="10767" max="10767" width="2.140625" customWidth="1"/>
    <col min="10769" max="10771" width="5.42578125" customWidth="1"/>
    <col min="10773" max="10776" width="4.5703125" customWidth="1"/>
    <col min="10777" max="10777" width="9" customWidth="1"/>
    <col min="10778" max="10778" width="5.5703125" customWidth="1"/>
    <col min="10779" max="10779" width="32.5703125" customWidth="1"/>
    <col min="10780" max="10780" width="0" hidden="1" customWidth="1"/>
    <col min="11009" max="11009" width="23.42578125" customWidth="1"/>
    <col min="11010" max="11010" width="2.42578125" customWidth="1"/>
    <col min="11012" max="11012" width="6.5703125" customWidth="1"/>
    <col min="11014" max="11014" width="5.42578125" customWidth="1"/>
    <col min="11015" max="11015" width="4.42578125" customWidth="1"/>
    <col min="11016" max="11016" width="5.140625" customWidth="1"/>
    <col min="11018" max="11022" width="9" customWidth="1"/>
    <col min="11023" max="11023" width="2.140625" customWidth="1"/>
    <col min="11025" max="11027" width="5.42578125" customWidth="1"/>
    <col min="11029" max="11032" width="4.5703125" customWidth="1"/>
    <col min="11033" max="11033" width="9" customWidth="1"/>
    <col min="11034" max="11034" width="5.5703125" customWidth="1"/>
    <col min="11035" max="11035" width="32.5703125" customWidth="1"/>
    <col min="11036" max="11036" width="0" hidden="1" customWidth="1"/>
    <col min="11265" max="11265" width="23.42578125" customWidth="1"/>
    <col min="11266" max="11266" width="2.42578125" customWidth="1"/>
    <col min="11268" max="11268" width="6.5703125" customWidth="1"/>
    <col min="11270" max="11270" width="5.42578125" customWidth="1"/>
    <col min="11271" max="11271" width="4.42578125" customWidth="1"/>
    <col min="11272" max="11272" width="5.140625" customWidth="1"/>
    <col min="11274" max="11278" width="9" customWidth="1"/>
    <col min="11279" max="11279" width="2.140625" customWidth="1"/>
    <col min="11281" max="11283" width="5.42578125" customWidth="1"/>
    <col min="11285" max="11288" width="4.5703125" customWidth="1"/>
    <col min="11289" max="11289" width="9" customWidth="1"/>
    <col min="11290" max="11290" width="5.5703125" customWidth="1"/>
    <col min="11291" max="11291" width="32.5703125" customWidth="1"/>
    <col min="11292" max="11292" width="0" hidden="1" customWidth="1"/>
    <col min="11521" max="11521" width="23.42578125" customWidth="1"/>
    <col min="11522" max="11522" width="2.42578125" customWidth="1"/>
    <col min="11524" max="11524" width="6.5703125" customWidth="1"/>
    <col min="11526" max="11526" width="5.42578125" customWidth="1"/>
    <col min="11527" max="11527" width="4.42578125" customWidth="1"/>
    <col min="11528" max="11528" width="5.140625" customWidth="1"/>
    <col min="11530" max="11534" width="9" customWidth="1"/>
    <col min="11535" max="11535" width="2.140625" customWidth="1"/>
    <col min="11537" max="11539" width="5.42578125" customWidth="1"/>
    <col min="11541" max="11544" width="4.5703125" customWidth="1"/>
    <col min="11545" max="11545" width="9" customWidth="1"/>
    <col min="11546" max="11546" width="5.5703125" customWidth="1"/>
    <col min="11547" max="11547" width="32.5703125" customWidth="1"/>
    <col min="11548" max="11548" width="0" hidden="1" customWidth="1"/>
    <col min="11777" max="11777" width="23.42578125" customWidth="1"/>
    <col min="11778" max="11778" width="2.42578125" customWidth="1"/>
    <col min="11780" max="11780" width="6.5703125" customWidth="1"/>
    <col min="11782" max="11782" width="5.42578125" customWidth="1"/>
    <col min="11783" max="11783" width="4.42578125" customWidth="1"/>
    <col min="11784" max="11784" width="5.140625" customWidth="1"/>
    <col min="11786" max="11790" width="9" customWidth="1"/>
    <col min="11791" max="11791" width="2.140625" customWidth="1"/>
    <col min="11793" max="11795" width="5.42578125" customWidth="1"/>
    <col min="11797" max="11800" width="4.5703125" customWidth="1"/>
    <col min="11801" max="11801" width="9" customWidth="1"/>
    <col min="11802" max="11802" width="5.5703125" customWidth="1"/>
    <col min="11803" max="11803" width="32.5703125" customWidth="1"/>
    <col min="11804" max="11804" width="0" hidden="1" customWidth="1"/>
    <col min="12033" max="12033" width="23.42578125" customWidth="1"/>
    <col min="12034" max="12034" width="2.42578125" customWidth="1"/>
    <col min="12036" max="12036" width="6.5703125" customWidth="1"/>
    <col min="12038" max="12038" width="5.42578125" customWidth="1"/>
    <col min="12039" max="12039" width="4.42578125" customWidth="1"/>
    <col min="12040" max="12040" width="5.140625" customWidth="1"/>
    <col min="12042" max="12046" width="9" customWidth="1"/>
    <col min="12047" max="12047" width="2.140625" customWidth="1"/>
    <col min="12049" max="12051" width="5.42578125" customWidth="1"/>
    <col min="12053" max="12056" width="4.5703125" customWidth="1"/>
    <col min="12057" max="12057" width="9" customWidth="1"/>
    <col min="12058" max="12058" width="5.5703125" customWidth="1"/>
    <col min="12059" max="12059" width="32.5703125" customWidth="1"/>
    <col min="12060" max="12060" width="0" hidden="1" customWidth="1"/>
    <col min="12289" max="12289" width="23.42578125" customWidth="1"/>
    <col min="12290" max="12290" width="2.42578125" customWidth="1"/>
    <col min="12292" max="12292" width="6.5703125" customWidth="1"/>
    <col min="12294" max="12294" width="5.42578125" customWidth="1"/>
    <col min="12295" max="12295" width="4.42578125" customWidth="1"/>
    <col min="12296" max="12296" width="5.140625" customWidth="1"/>
    <col min="12298" max="12302" width="9" customWidth="1"/>
    <col min="12303" max="12303" width="2.140625" customWidth="1"/>
    <col min="12305" max="12307" width="5.42578125" customWidth="1"/>
    <col min="12309" max="12312" width="4.5703125" customWidth="1"/>
    <col min="12313" max="12313" width="9" customWidth="1"/>
    <col min="12314" max="12314" width="5.5703125" customWidth="1"/>
    <col min="12315" max="12315" width="32.5703125" customWidth="1"/>
    <col min="12316" max="12316" width="0" hidden="1" customWidth="1"/>
    <col min="12545" max="12545" width="23.42578125" customWidth="1"/>
    <col min="12546" max="12546" width="2.42578125" customWidth="1"/>
    <col min="12548" max="12548" width="6.5703125" customWidth="1"/>
    <col min="12550" max="12550" width="5.42578125" customWidth="1"/>
    <col min="12551" max="12551" width="4.42578125" customWidth="1"/>
    <col min="12552" max="12552" width="5.140625" customWidth="1"/>
    <col min="12554" max="12558" width="9" customWidth="1"/>
    <col min="12559" max="12559" width="2.140625" customWidth="1"/>
    <col min="12561" max="12563" width="5.42578125" customWidth="1"/>
    <col min="12565" max="12568" width="4.5703125" customWidth="1"/>
    <col min="12569" max="12569" width="9" customWidth="1"/>
    <col min="12570" max="12570" width="5.5703125" customWidth="1"/>
    <col min="12571" max="12571" width="32.5703125" customWidth="1"/>
    <col min="12572" max="12572" width="0" hidden="1" customWidth="1"/>
    <col min="12801" max="12801" width="23.42578125" customWidth="1"/>
    <col min="12802" max="12802" width="2.42578125" customWidth="1"/>
    <col min="12804" max="12804" width="6.5703125" customWidth="1"/>
    <col min="12806" max="12806" width="5.42578125" customWidth="1"/>
    <col min="12807" max="12807" width="4.42578125" customWidth="1"/>
    <col min="12808" max="12808" width="5.140625" customWidth="1"/>
    <col min="12810" max="12814" width="9" customWidth="1"/>
    <col min="12815" max="12815" width="2.140625" customWidth="1"/>
    <col min="12817" max="12819" width="5.42578125" customWidth="1"/>
    <col min="12821" max="12824" width="4.5703125" customWidth="1"/>
    <col min="12825" max="12825" width="9" customWidth="1"/>
    <col min="12826" max="12826" width="5.5703125" customWidth="1"/>
    <col min="12827" max="12827" width="32.5703125" customWidth="1"/>
    <col min="12828" max="12828" width="0" hidden="1" customWidth="1"/>
    <col min="13057" max="13057" width="23.42578125" customWidth="1"/>
    <col min="13058" max="13058" width="2.42578125" customWidth="1"/>
    <col min="13060" max="13060" width="6.5703125" customWidth="1"/>
    <col min="13062" max="13062" width="5.42578125" customWidth="1"/>
    <col min="13063" max="13063" width="4.42578125" customWidth="1"/>
    <col min="13064" max="13064" width="5.140625" customWidth="1"/>
    <col min="13066" max="13070" width="9" customWidth="1"/>
    <col min="13071" max="13071" width="2.140625" customWidth="1"/>
    <col min="13073" max="13075" width="5.42578125" customWidth="1"/>
    <col min="13077" max="13080" width="4.5703125" customWidth="1"/>
    <col min="13081" max="13081" width="9" customWidth="1"/>
    <col min="13082" max="13082" width="5.5703125" customWidth="1"/>
    <col min="13083" max="13083" width="32.5703125" customWidth="1"/>
    <col min="13084" max="13084" width="0" hidden="1" customWidth="1"/>
    <col min="13313" max="13313" width="23.42578125" customWidth="1"/>
    <col min="13314" max="13314" width="2.42578125" customWidth="1"/>
    <col min="13316" max="13316" width="6.5703125" customWidth="1"/>
    <col min="13318" max="13318" width="5.42578125" customWidth="1"/>
    <col min="13319" max="13319" width="4.42578125" customWidth="1"/>
    <col min="13320" max="13320" width="5.140625" customWidth="1"/>
    <col min="13322" max="13326" width="9" customWidth="1"/>
    <col min="13327" max="13327" width="2.140625" customWidth="1"/>
    <col min="13329" max="13331" width="5.42578125" customWidth="1"/>
    <col min="13333" max="13336" width="4.5703125" customWidth="1"/>
    <col min="13337" max="13337" width="9" customWidth="1"/>
    <col min="13338" max="13338" width="5.5703125" customWidth="1"/>
    <col min="13339" max="13339" width="32.5703125" customWidth="1"/>
    <col min="13340" max="13340" width="0" hidden="1" customWidth="1"/>
    <col min="13569" max="13569" width="23.42578125" customWidth="1"/>
    <col min="13570" max="13570" width="2.42578125" customWidth="1"/>
    <col min="13572" max="13572" width="6.5703125" customWidth="1"/>
    <col min="13574" max="13574" width="5.42578125" customWidth="1"/>
    <col min="13575" max="13575" width="4.42578125" customWidth="1"/>
    <col min="13576" max="13576" width="5.140625" customWidth="1"/>
    <col min="13578" max="13582" width="9" customWidth="1"/>
    <col min="13583" max="13583" width="2.140625" customWidth="1"/>
    <col min="13585" max="13587" width="5.42578125" customWidth="1"/>
    <col min="13589" max="13592" width="4.5703125" customWidth="1"/>
    <col min="13593" max="13593" width="9" customWidth="1"/>
    <col min="13594" max="13594" width="5.5703125" customWidth="1"/>
    <col min="13595" max="13595" width="32.5703125" customWidth="1"/>
    <col min="13596" max="13596" width="0" hidden="1" customWidth="1"/>
    <col min="13825" max="13825" width="23.42578125" customWidth="1"/>
    <col min="13826" max="13826" width="2.42578125" customWidth="1"/>
    <col min="13828" max="13828" width="6.5703125" customWidth="1"/>
    <col min="13830" max="13830" width="5.42578125" customWidth="1"/>
    <col min="13831" max="13831" width="4.42578125" customWidth="1"/>
    <col min="13832" max="13832" width="5.140625" customWidth="1"/>
    <col min="13834" max="13838" width="9" customWidth="1"/>
    <col min="13839" max="13839" width="2.140625" customWidth="1"/>
    <col min="13841" max="13843" width="5.42578125" customWidth="1"/>
    <col min="13845" max="13848" width="4.5703125" customWidth="1"/>
    <col min="13849" max="13849" width="9" customWidth="1"/>
    <col min="13850" max="13850" width="5.5703125" customWidth="1"/>
    <col min="13851" max="13851" width="32.5703125" customWidth="1"/>
    <col min="13852" max="13852" width="0" hidden="1" customWidth="1"/>
    <col min="14081" max="14081" width="23.42578125" customWidth="1"/>
    <col min="14082" max="14082" width="2.42578125" customWidth="1"/>
    <col min="14084" max="14084" width="6.5703125" customWidth="1"/>
    <col min="14086" max="14086" width="5.42578125" customWidth="1"/>
    <col min="14087" max="14087" width="4.42578125" customWidth="1"/>
    <col min="14088" max="14088" width="5.140625" customWidth="1"/>
    <col min="14090" max="14094" width="9" customWidth="1"/>
    <col min="14095" max="14095" width="2.140625" customWidth="1"/>
    <col min="14097" max="14099" width="5.42578125" customWidth="1"/>
    <col min="14101" max="14104" width="4.5703125" customWidth="1"/>
    <col min="14105" max="14105" width="9" customWidth="1"/>
    <col min="14106" max="14106" width="5.5703125" customWidth="1"/>
    <col min="14107" max="14107" width="32.5703125" customWidth="1"/>
    <col min="14108" max="14108" width="0" hidden="1" customWidth="1"/>
    <col min="14337" max="14337" width="23.42578125" customWidth="1"/>
    <col min="14338" max="14338" width="2.42578125" customWidth="1"/>
    <col min="14340" max="14340" width="6.5703125" customWidth="1"/>
    <col min="14342" max="14342" width="5.42578125" customWidth="1"/>
    <col min="14343" max="14343" width="4.42578125" customWidth="1"/>
    <col min="14344" max="14344" width="5.140625" customWidth="1"/>
    <col min="14346" max="14350" width="9" customWidth="1"/>
    <col min="14351" max="14351" width="2.140625" customWidth="1"/>
    <col min="14353" max="14355" width="5.42578125" customWidth="1"/>
    <col min="14357" max="14360" width="4.5703125" customWidth="1"/>
    <col min="14361" max="14361" width="9" customWidth="1"/>
    <col min="14362" max="14362" width="5.5703125" customWidth="1"/>
    <col min="14363" max="14363" width="32.5703125" customWidth="1"/>
    <col min="14364" max="14364" width="0" hidden="1" customWidth="1"/>
    <col min="14593" max="14593" width="23.42578125" customWidth="1"/>
    <col min="14594" max="14594" width="2.42578125" customWidth="1"/>
    <col min="14596" max="14596" width="6.5703125" customWidth="1"/>
    <col min="14598" max="14598" width="5.42578125" customWidth="1"/>
    <col min="14599" max="14599" width="4.42578125" customWidth="1"/>
    <col min="14600" max="14600" width="5.140625" customWidth="1"/>
    <col min="14602" max="14606" width="9" customWidth="1"/>
    <col min="14607" max="14607" width="2.140625" customWidth="1"/>
    <col min="14609" max="14611" width="5.42578125" customWidth="1"/>
    <col min="14613" max="14616" width="4.5703125" customWidth="1"/>
    <col min="14617" max="14617" width="9" customWidth="1"/>
    <col min="14618" max="14618" width="5.5703125" customWidth="1"/>
    <col min="14619" max="14619" width="32.5703125" customWidth="1"/>
    <col min="14620" max="14620" width="0" hidden="1" customWidth="1"/>
    <col min="14849" max="14849" width="23.42578125" customWidth="1"/>
    <col min="14850" max="14850" width="2.42578125" customWidth="1"/>
    <col min="14852" max="14852" width="6.5703125" customWidth="1"/>
    <col min="14854" max="14854" width="5.42578125" customWidth="1"/>
    <col min="14855" max="14855" width="4.42578125" customWidth="1"/>
    <col min="14856" max="14856" width="5.140625" customWidth="1"/>
    <col min="14858" max="14862" width="9" customWidth="1"/>
    <col min="14863" max="14863" width="2.140625" customWidth="1"/>
    <col min="14865" max="14867" width="5.42578125" customWidth="1"/>
    <col min="14869" max="14872" width="4.5703125" customWidth="1"/>
    <col min="14873" max="14873" width="9" customWidth="1"/>
    <col min="14874" max="14874" width="5.5703125" customWidth="1"/>
    <col min="14875" max="14875" width="32.5703125" customWidth="1"/>
    <col min="14876" max="14876" width="0" hidden="1" customWidth="1"/>
    <col min="15105" max="15105" width="23.42578125" customWidth="1"/>
    <col min="15106" max="15106" width="2.42578125" customWidth="1"/>
    <col min="15108" max="15108" width="6.5703125" customWidth="1"/>
    <col min="15110" max="15110" width="5.42578125" customWidth="1"/>
    <col min="15111" max="15111" width="4.42578125" customWidth="1"/>
    <col min="15112" max="15112" width="5.140625" customWidth="1"/>
    <col min="15114" max="15118" width="9" customWidth="1"/>
    <col min="15119" max="15119" width="2.140625" customWidth="1"/>
    <col min="15121" max="15123" width="5.42578125" customWidth="1"/>
    <col min="15125" max="15128" width="4.5703125" customWidth="1"/>
    <col min="15129" max="15129" width="9" customWidth="1"/>
    <col min="15130" max="15130" width="5.5703125" customWidth="1"/>
    <col min="15131" max="15131" width="32.5703125" customWidth="1"/>
    <col min="15132" max="15132" width="0" hidden="1" customWidth="1"/>
    <col min="15361" max="15361" width="23.42578125" customWidth="1"/>
    <col min="15362" max="15362" width="2.42578125" customWidth="1"/>
    <col min="15364" max="15364" width="6.5703125" customWidth="1"/>
    <col min="15366" max="15366" width="5.42578125" customWidth="1"/>
    <col min="15367" max="15367" width="4.42578125" customWidth="1"/>
    <col min="15368" max="15368" width="5.140625" customWidth="1"/>
    <col min="15370" max="15374" width="9" customWidth="1"/>
    <col min="15375" max="15375" width="2.140625" customWidth="1"/>
    <col min="15377" max="15379" width="5.42578125" customWidth="1"/>
    <col min="15381" max="15384" width="4.5703125" customWidth="1"/>
    <col min="15385" max="15385" width="9" customWidth="1"/>
    <col min="15386" max="15386" width="5.5703125" customWidth="1"/>
    <col min="15387" max="15387" width="32.5703125" customWidth="1"/>
    <col min="15388" max="15388" width="0" hidden="1" customWidth="1"/>
    <col min="15617" max="15617" width="23.42578125" customWidth="1"/>
    <col min="15618" max="15618" width="2.42578125" customWidth="1"/>
    <col min="15620" max="15620" width="6.5703125" customWidth="1"/>
    <col min="15622" max="15622" width="5.42578125" customWidth="1"/>
    <col min="15623" max="15623" width="4.42578125" customWidth="1"/>
    <col min="15624" max="15624" width="5.140625" customWidth="1"/>
    <col min="15626" max="15630" width="9" customWidth="1"/>
    <col min="15631" max="15631" width="2.140625" customWidth="1"/>
    <col min="15633" max="15635" width="5.42578125" customWidth="1"/>
    <col min="15637" max="15640" width="4.5703125" customWidth="1"/>
    <col min="15641" max="15641" width="9" customWidth="1"/>
    <col min="15642" max="15642" width="5.5703125" customWidth="1"/>
    <col min="15643" max="15643" width="32.5703125" customWidth="1"/>
    <col min="15644" max="15644" width="0" hidden="1" customWidth="1"/>
    <col min="15873" max="15873" width="23.42578125" customWidth="1"/>
    <col min="15874" max="15874" width="2.42578125" customWidth="1"/>
    <col min="15876" max="15876" width="6.5703125" customWidth="1"/>
    <col min="15878" max="15878" width="5.42578125" customWidth="1"/>
    <col min="15879" max="15879" width="4.42578125" customWidth="1"/>
    <col min="15880" max="15880" width="5.140625" customWidth="1"/>
    <col min="15882" max="15886" width="9" customWidth="1"/>
    <col min="15887" max="15887" width="2.140625" customWidth="1"/>
    <col min="15889" max="15891" width="5.42578125" customWidth="1"/>
    <col min="15893" max="15896" width="4.5703125" customWidth="1"/>
    <col min="15897" max="15897" width="9" customWidth="1"/>
    <col min="15898" max="15898" width="5.5703125" customWidth="1"/>
    <col min="15899" max="15899" width="32.5703125" customWidth="1"/>
    <col min="15900" max="15900" width="0" hidden="1" customWidth="1"/>
    <col min="16129" max="16129" width="23.42578125" customWidth="1"/>
    <col min="16130" max="16130" width="2.42578125" customWidth="1"/>
    <col min="16132" max="16132" width="6.5703125" customWidth="1"/>
    <col min="16134" max="16134" width="5.42578125" customWidth="1"/>
    <col min="16135" max="16135" width="4.42578125" customWidth="1"/>
    <col min="16136" max="16136" width="5.140625" customWidth="1"/>
    <col min="16138" max="16142" width="9" customWidth="1"/>
    <col min="16143" max="16143" width="2.140625" customWidth="1"/>
    <col min="16145" max="16147" width="5.42578125" customWidth="1"/>
    <col min="16149" max="16152" width="4.5703125" customWidth="1"/>
    <col min="16153" max="16153" width="9" customWidth="1"/>
    <col min="16154" max="16154" width="5.5703125" customWidth="1"/>
    <col min="16155" max="16155" width="32.5703125" customWidth="1"/>
    <col min="16156" max="16156" width="0" hidden="1" customWidth="1"/>
  </cols>
  <sheetData>
    <row r="1" spans="1:29" ht="15.75" customHeight="1" thickBot="1" x14ac:dyDescent="0.35">
      <c r="A1" s="147"/>
      <c r="B1" s="430"/>
      <c r="C1" s="433" t="s">
        <v>23</v>
      </c>
      <c r="D1" s="433"/>
      <c r="E1" s="433"/>
      <c r="F1" s="433"/>
      <c r="G1" s="433"/>
      <c r="H1" s="433"/>
      <c r="I1" s="433"/>
      <c r="J1" s="433"/>
      <c r="K1" s="433"/>
      <c r="L1" s="433"/>
      <c r="M1" s="433"/>
      <c r="N1" s="433"/>
      <c r="O1" s="434"/>
      <c r="P1" s="425" t="s">
        <v>71</v>
      </c>
      <c r="Q1" s="425"/>
      <c r="R1" s="425"/>
      <c r="S1" s="425"/>
      <c r="T1" s="425"/>
      <c r="U1" s="425"/>
      <c r="V1" s="425"/>
      <c r="W1" s="425"/>
      <c r="X1" s="425"/>
      <c r="Y1" s="425"/>
      <c r="Z1" s="425"/>
      <c r="AA1" s="426" t="s">
        <v>24</v>
      </c>
      <c r="AB1" s="7"/>
      <c r="AC1" s="7"/>
    </row>
    <row r="2" spans="1:29" ht="15.75" customHeight="1" thickBot="1" x14ac:dyDescent="0.35">
      <c r="A2" s="148"/>
      <c r="B2" s="431"/>
      <c r="C2" s="433"/>
      <c r="D2" s="433"/>
      <c r="E2" s="433"/>
      <c r="F2" s="433"/>
      <c r="G2" s="433"/>
      <c r="H2" s="433"/>
      <c r="I2" s="433"/>
      <c r="J2" s="433"/>
      <c r="K2" s="433"/>
      <c r="L2" s="433"/>
      <c r="M2" s="433"/>
      <c r="N2" s="433"/>
      <c r="O2" s="435"/>
      <c r="P2" s="425"/>
      <c r="Q2" s="425"/>
      <c r="R2" s="425"/>
      <c r="S2" s="425"/>
      <c r="T2" s="425"/>
      <c r="U2" s="425"/>
      <c r="V2" s="425"/>
      <c r="W2" s="425"/>
      <c r="X2" s="425"/>
      <c r="Y2" s="425"/>
      <c r="Z2" s="425"/>
      <c r="AA2" s="427"/>
      <c r="AB2" s="7"/>
      <c r="AC2" s="7"/>
    </row>
    <row r="3" spans="1:29" ht="13.5" customHeight="1" thickBot="1" x14ac:dyDescent="0.25">
      <c r="A3" s="149" t="str">
        <f>'a. Historical Meal Counts_Sales'!A3</f>
        <v>WILDWOOD BD OF ED</v>
      </c>
      <c r="B3" s="431"/>
      <c r="C3" s="437" t="s">
        <v>18</v>
      </c>
      <c r="D3" s="438" t="s">
        <v>19</v>
      </c>
      <c r="E3" s="437" t="s">
        <v>33</v>
      </c>
      <c r="F3" s="437" t="s">
        <v>34</v>
      </c>
      <c r="G3" s="438" t="s">
        <v>35</v>
      </c>
      <c r="H3" s="437" t="s">
        <v>36</v>
      </c>
      <c r="I3" s="440" t="s">
        <v>37</v>
      </c>
      <c r="J3" s="441" t="s">
        <v>38</v>
      </c>
      <c r="K3" s="441"/>
      <c r="L3" s="441"/>
      <c r="M3" s="441"/>
      <c r="N3" s="441"/>
      <c r="O3" s="435"/>
      <c r="P3" s="422" t="s">
        <v>39</v>
      </c>
      <c r="Q3" s="422"/>
      <c r="R3" s="422"/>
      <c r="S3" s="422"/>
      <c r="T3" s="422" t="s">
        <v>40</v>
      </c>
      <c r="U3" s="422"/>
      <c r="V3" s="422"/>
      <c r="W3" s="422"/>
      <c r="X3" s="422"/>
      <c r="Y3" s="423" t="s">
        <v>41</v>
      </c>
      <c r="Z3" s="429" t="s">
        <v>15</v>
      </c>
      <c r="AA3" s="427"/>
      <c r="AB3" s="7"/>
      <c r="AC3" s="7"/>
    </row>
    <row r="4" spans="1:29" ht="129.75" thickBot="1" x14ac:dyDescent="0.25">
      <c r="A4" s="130" t="s">
        <v>25</v>
      </c>
      <c r="B4" s="431"/>
      <c r="C4" s="438"/>
      <c r="D4" s="439"/>
      <c r="E4" s="437"/>
      <c r="F4" s="437"/>
      <c r="G4" s="439"/>
      <c r="H4" s="437"/>
      <c r="I4" s="440"/>
      <c r="J4" s="146" t="s">
        <v>43</v>
      </c>
      <c r="K4" s="146" t="s">
        <v>44</v>
      </c>
      <c r="L4" s="146" t="s">
        <v>45</v>
      </c>
      <c r="M4" s="146" t="s">
        <v>46</v>
      </c>
      <c r="N4" s="146" t="s">
        <v>47</v>
      </c>
      <c r="O4" s="435"/>
      <c r="P4" s="144" t="s">
        <v>48</v>
      </c>
      <c r="Q4" s="145" t="s">
        <v>16</v>
      </c>
      <c r="R4" s="145" t="s">
        <v>49</v>
      </c>
      <c r="S4" s="145" t="s">
        <v>17</v>
      </c>
      <c r="T4" s="342" t="s">
        <v>109</v>
      </c>
      <c r="U4" s="344" t="s">
        <v>16</v>
      </c>
      <c r="V4" s="344" t="s">
        <v>50</v>
      </c>
      <c r="W4" s="344" t="s">
        <v>51</v>
      </c>
      <c r="X4" s="344" t="s">
        <v>17</v>
      </c>
      <c r="Y4" s="424"/>
      <c r="Z4" s="423"/>
      <c r="AA4" s="428"/>
      <c r="AB4" s="8"/>
      <c r="AC4" s="8"/>
    </row>
    <row r="5" spans="1:29" ht="13.5" customHeight="1" thickBot="1" x14ac:dyDescent="0.25">
      <c r="A5" s="82" t="str">
        <f>'a. Historical Meal Counts_Sales'!A5</f>
        <v>GLENWOOD AVE ANNEX</v>
      </c>
      <c r="B5" s="431"/>
      <c r="C5" s="9" t="s">
        <v>62</v>
      </c>
      <c r="D5" s="221" t="s">
        <v>62</v>
      </c>
      <c r="E5" s="222" t="s">
        <v>53</v>
      </c>
      <c r="F5" s="223">
        <v>2</v>
      </c>
      <c r="G5" s="223"/>
      <c r="H5" s="223"/>
      <c r="I5" s="224" t="s">
        <v>184</v>
      </c>
      <c r="J5" s="225">
        <v>0.33333333333333331</v>
      </c>
      <c r="K5" s="225">
        <v>0.34722222222222227</v>
      </c>
      <c r="L5" s="225">
        <v>0.48958333333333331</v>
      </c>
      <c r="M5" s="225">
        <v>0.51041666666666663</v>
      </c>
      <c r="N5" s="226">
        <v>0.60763888888888895</v>
      </c>
      <c r="O5" s="435"/>
      <c r="P5" s="234" t="s">
        <v>68</v>
      </c>
      <c r="Q5" s="10" t="s">
        <v>55</v>
      </c>
      <c r="R5" s="10" t="s">
        <v>56</v>
      </c>
      <c r="S5" s="10"/>
      <c r="T5" s="10" t="s">
        <v>182</v>
      </c>
      <c r="U5" s="10" t="s">
        <v>55</v>
      </c>
      <c r="V5" s="10" t="s">
        <v>55</v>
      </c>
      <c r="W5" s="10" t="s">
        <v>56</v>
      </c>
      <c r="X5" s="10" t="s">
        <v>56</v>
      </c>
      <c r="Y5" s="10" t="s">
        <v>57</v>
      </c>
      <c r="Z5" s="235" t="s">
        <v>55</v>
      </c>
      <c r="AA5" s="393" t="s">
        <v>348</v>
      </c>
      <c r="AC5" s="7"/>
    </row>
    <row r="6" spans="1:29" ht="13.5" customHeight="1" thickBot="1" x14ac:dyDescent="0.25">
      <c r="A6" s="219" t="str">
        <f>'a. Historical Meal Counts_Sales'!A6</f>
        <v>GLENWOOD AVE</v>
      </c>
      <c r="B6" s="431"/>
      <c r="C6" s="11" t="s">
        <v>52</v>
      </c>
      <c r="D6" s="221" t="s">
        <v>345</v>
      </c>
      <c r="E6" s="227" t="s">
        <v>53</v>
      </c>
      <c r="F6" s="12">
        <v>5</v>
      </c>
      <c r="G6" s="12"/>
      <c r="H6" s="12"/>
      <c r="I6" s="9" t="s">
        <v>184</v>
      </c>
      <c r="J6" s="13">
        <v>0.33333333333333331</v>
      </c>
      <c r="K6" s="13">
        <v>0.34722222222222227</v>
      </c>
      <c r="L6" s="13">
        <v>0.44444444444444442</v>
      </c>
      <c r="M6" s="13">
        <v>0.52777777777777779</v>
      </c>
      <c r="N6" s="226">
        <v>0.60763888888888895</v>
      </c>
      <c r="O6" s="435"/>
      <c r="P6" s="229" t="s">
        <v>68</v>
      </c>
      <c r="Q6" s="11" t="s">
        <v>55</v>
      </c>
      <c r="R6" s="11" t="s">
        <v>56</v>
      </c>
      <c r="S6" s="11"/>
      <c r="T6" s="11" t="s">
        <v>182</v>
      </c>
      <c r="U6" s="11" t="s">
        <v>55</v>
      </c>
      <c r="V6" s="11" t="s">
        <v>55</v>
      </c>
      <c r="W6" s="11" t="s">
        <v>56</v>
      </c>
      <c r="X6" s="11" t="s">
        <v>56</v>
      </c>
      <c r="Y6" s="11" t="s">
        <v>57</v>
      </c>
      <c r="Z6" s="236" t="s">
        <v>55</v>
      </c>
      <c r="AA6" s="393" t="s">
        <v>348</v>
      </c>
      <c r="AC6" s="7"/>
    </row>
    <row r="7" spans="1:29" ht="13.5" customHeight="1" thickBot="1" x14ac:dyDescent="0.25">
      <c r="A7" s="219" t="str">
        <f>'a. Historical Meal Counts_Sales'!A7</f>
        <v>WILDWOOD MIDDLE</v>
      </c>
      <c r="B7" s="431"/>
      <c r="C7" s="11" t="s">
        <v>64</v>
      </c>
      <c r="D7" s="221" t="s">
        <v>346</v>
      </c>
      <c r="E7" s="229" t="s">
        <v>66</v>
      </c>
      <c r="F7" s="12">
        <v>2</v>
      </c>
      <c r="G7" s="12"/>
      <c r="H7" s="12"/>
      <c r="I7" s="9" t="s">
        <v>183</v>
      </c>
      <c r="J7" s="13">
        <v>0.32291666666666669</v>
      </c>
      <c r="K7" s="13">
        <v>0.3354166666666667</v>
      </c>
      <c r="L7" s="13">
        <v>0.49305555555555558</v>
      </c>
      <c r="M7" s="13">
        <v>0.54027777777777775</v>
      </c>
      <c r="N7" s="226">
        <v>0.60763888888888895</v>
      </c>
      <c r="O7" s="435"/>
      <c r="P7" s="229" t="s">
        <v>68</v>
      </c>
      <c r="Q7" s="11" t="s">
        <v>56</v>
      </c>
      <c r="R7" s="11" t="s">
        <v>56</v>
      </c>
      <c r="S7" s="11"/>
      <c r="T7" s="11" t="s">
        <v>182</v>
      </c>
      <c r="U7" s="11" t="s">
        <v>56</v>
      </c>
      <c r="V7" s="11" t="s">
        <v>56</v>
      </c>
      <c r="W7" s="11" t="s">
        <v>56</v>
      </c>
      <c r="X7" s="11" t="s">
        <v>56</v>
      </c>
      <c r="Y7" s="11" t="s">
        <v>57</v>
      </c>
      <c r="Z7" s="236" t="s">
        <v>55</v>
      </c>
      <c r="AA7" s="393" t="s">
        <v>348</v>
      </c>
      <c r="AB7" s="7"/>
      <c r="AC7" s="7"/>
    </row>
    <row r="8" spans="1:29" ht="13.5" customHeight="1" x14ac:dyDescent="0.2">
      <c r="A8" s="219" t="str">
        <f>'a. Historical Meal Counts_Sales'!A8</f>
        <v>WILDWOOD HIGH</v>
      </c>
      <c r="B8" s="431"/>
      <c r="C8" s="11" t="s">
        <v>58</v>
      </c>
      <c r="D8" s="221" t="s">
        <v>347</v>
      </c>
      <c r="E8" s="229" t="s">
        <v>66</v>
      </c>
      <c r="F8" s="12">
        <v>2</v>
      </c>
      <c r="G8" s="12"/>
      <c r="H8" s="12"/>
      <c r="I8" s="9" t="s">
        <v>184</v>
      </c>
      <c r="J8" s="13">
        <v>0.32291666666666669</v>
      </c>
      <c r="K8" s="13">
        <v>0.3354166666666667</v>
      </c>
      <c r="L8" s="13">
        <v>0.42638888888888887</v>
      </c>
      <c r="M8" s="13">
        <v>0.47361111111111115</v>
      </c>
      <c r="N8" s="226">
        <v>0.60763888888888895</v>
      </c>
      <c r="O8" s="435"/>
      <c r="P8" s="229" t="s">
        <v>68</v>
      </c>
      <c r="Q8" s="11" t="s">
        <v>56</v>
      </c>
      <c r="R8" s="11" t="s">
        <v>56</v>
      </c>
      <c r="S8" s="11"/>
      <c r="T8" s="11" t="s">
        <v>182</v>
      </c>
      <c r="U8" s="11" t="s">
        <v>56</v>
      </c>
      <c r="V8" s="11" t="s">
        <v>56</v>
      </c>
      <c r="W8" s="11" t="s">
        <v>56</v>
      </c>
      <c r="X8" s="11" t="s">
        <v>56</v>
      </c>
      <c r="Y8" s="11" t="s">
        <v>57</v>
      </c>
      <c r="Z8" s="236" t="s">
        <v>55</v>
      </c>
      <c r="AA8" s="393" t="s">
        <v>348</v>
      </c>
      <c r="AC8" s="7"/>
    </row>
    <row r="9" spans="1:29" ht="13.5" customHeight="1" x14ac:dyDescent="0.2">
      <c r="A9" s="219">
        <f>'a. Historical Meal Counts_Sales'!A9</f>
        <v>0</v>
      </c>
      <c r="B9" s="431"/>
      <c r="C9" s="11"/>
      <c r="D9" s="221"/>
      <c r="E9" s="229"/>
      <c r="F9" s="12"/>
      <c r="G9" s="12"/>
      <c r="H9" s="12"/>
      <c r="I9" s="9"/>
      <c r="J9" s="13"/>
      <c r="K9" s="13"/>
      <c r="L9" s="13"/>
      <c r="M9" s="13"/>
      <c r="N9" s="228"/>
      <c r="O9" s="435"/>
      <c r="P9" s="229"/>
      <c r="Q9" s="11"/>
      <c r="R9" s="11"/>
      <c r="S9" s="11"/>
      <c r="T9" s="11"/>
      <c r="U9" s="11"/>
      <c r="V9" s="11"/>
      <c r="W9" s="11"/>
      <c r="X9" s="11"/>
      <c r="Y9" s="11"/>
      <c r="Z9" s="236"/>
      <c r="AA9" s="232"/>
      <c r="AC9" s="7"/>
    </row>
    <row r="10" spans="1:29" ht="13.5" customHeight="1" x14ac:dyDescent="0.2">
      <c r="A10" s="219">
        <f>'a. Historical Meal Counts_Sales'!A10</f>
        <v>0</v>
      </c>
      <c r="B10" s="431"/>
      <c r="C10" s="11"/>
      <c r="D10" s="221"/>
      <c r="E10" s="229"/>
      <c r="F10" s="12"/>
      <c r="G10" s="12"/>
      <c r="H10" s="12"/>
      <c r="I10" s="9"/>
      <c r="J10" s="13"/>
      <c r="K10" s="13"/>
      <c r="L10" s="13"/>
      <c r="M10" s="13"/>
      <c r="N10" s="228"/>
      <c r="O10" s="435"/>
      <c r="P10" s="229"/>
      <c r="Q10" s="11"/>
      <c r="R10" s="11"/>
      <c r="S10" s="11"/>
      <c r="T10" s="11"/>
      <c r="U10" s="11"/>
      <c r="V10" s="11"/>
      <c r="W10" s="11"/>
      <c r="X10" s="11"/>
      <c r="Y10" s="11"/>
      <c r="Z10" s="236"/>
      <c r="AA10" s="232"/>
      <c r="AC10" s="7"/>
    </row>
    <row r="11" spans="1:29" ht="13.5" customHeight="1" x14ac:dyDescent="0.2">
      <c r="A11" s="219">
        <f>'a. Historical Meal Counts_Sales'!A11</f>
        <v>0</v>
      </c>
      <c r="B11" s="431"/>
      <c r="C11" s="11"/>
      <c r="D11" s="221"/>
      <c r="E11" s="229"/>
      <c r="F11" s="12"/>
      <c r="G11" s="12"/>
      <c r="H11" s="12"/>
      <c r="I11" s="9"/>
      <c r="J11" s="13"/>
      <c r="K11" s="13"/>
      <c r="L11" s="13"/>
      <c r="M11" s="13"/>
      <c r="N11" s="228"/>
      <c r="O11" s="435"/>
      <c r="P11" s="229"/>
      <c r="Q11" s="11"/>
      <c r="R11" s="11"/>
      <c r="S11" s="11"/>
      <c r="T11" s="11"/>
      <c r="U11" s="11"/>
      <c r="V11" s="11"/>
      <c r="W11" s="11"/>
      <c r="X11" s="11"/>
      <c r="Y11" s="11"/>
      <c r="Z11" s="236"/>
      <c r="AA11" s="232"/>
      <c r="AC11" s="7"/>
    </row>
    <row r="12" spans="1:29" ht="13.5" customHeight="1" x14ac:dyDescent="0.2">
      <c r="A12" s="219">
        <f>'a. Historical Meal Counts_Sales'!A12</f>
        <v>0</v>
      </c>
      <c r="B12" s="431"/>
      <c r="C12" s="11"/>
      <c r="D12" s="221"/>
      <c r="E12" s="229"/>
      <c r="F12" s="12"/>
      <c r="G12" s="12"/>
      <c r="H12" s="12"/>
      <c r="I12" s="9"/>
      <c r="J12" s="13"/>
      <c r="K12" s="13"/>
      <c r="L12" s="13"/>
      <c r="M12" s="13"/>
      <c r="N12" s="228"/>
      <c r="O12" s="435"/>
      <c r="P12" s="229"/>
      <c r="Q12" s="11"/>
      <c r="R12" s="11"/>
      <c r="S12" s="11"/>
      <c r="T12" s="11"/>
      <c r="U12" s="11"/>
      <c r="V12" s="11"/>
      <c r="W12" s="11"/>
      <c r="X12" s="11"/>
      <c r="Y12" s="11"/>
      <c r="Z12" s="236"/>
      <c r="AA12" s="232"/>
      <c r="AC12" s="7"/>
    </row>
    <row r="13" spans="1:29" ht="13.5" customHeight="1" x14ac:dyDescent="0.2">
      <c r="A13" s="219">
        <f>'a. Historical Meal Counts_Sales'!A13</f>
        <v>0</v>
      </c>
      <c r="B13" s="431"/>
      <c r="C13" s="11"/>
      <c r="D13" s="221"/>
      <c r="E13" s="229"/>
      <c r="F13" s="12"/>
      <c r="G13" s="12"/>
      <c r="H13" s="12"/>
      <c r="I13" s="9"/>
      <c r="J13" s="13"/>
      <c r="K13" s="13"/>
      <c r="L13" s="13"/>
      <c r="M13" s="13"/>
      <c r="N13" s="228"/>
      <c r="O13" s="435"/>
      <c r="P13" s="229"/>
      <c r="Q13" s="11"/>
      <c r="R13" s="11"/>
      <c r="S13" s="11"/>
      <c r="T13" s="11"/>
      <c r="U13" s="11"/>
      <c r="V13" s="11"/>
      <c r="W13" s="11"/>
      <c r="X13" s="93"/>
      <c r="Y13" s="11"/>
      <c r="Z13" s="345"/>
      <c r="AA13" s="232"/>
      <c r="AC13" s="7"/>
    </row>
    <row r="14" spans="1:29" ht="13.5" customHeight="1" x14ac:dyDescent="0.2">
      <c r="A14" s="219">
        <f>'a. Historical Meal Counts_Sales'!A14</f>
        <v>0</v>
      </c>
      <c r="B14" s="431"/>
      <c r="C14" s="11"/>
      <c r="D14" s="221"/>
      <c r="E14" s="229"/>
      <c r="F14" s="12"/>
      <c r="G14" s="12"/>
      <c r="H14" s="12"/>
      <c r="I14" s="9"/>
      <c r="J14" s="13"/>
      <c r="K14" s="13"/>
      <c r="L14" s="13"/>
      <c r="M14" s="13"/>
      <c r="N14" s="228"/>
      <c r="O14" s="435"/>
      <c r="P14" s="229"/>
      <c r="Q14" s="11"/>
      <c r="R14" s="11"/>
      <c r="S14" s="11"/>
      <c r="T14" s="11"/>
      <c r="U14" s="11"/>
      <c r="V14" s="11"/>
      <c r="W14" s="11"/>
      <c r="X14" s="11"/>
      <c r="Y14" s="11"/>
      <c r="Z14" s="236"/>
      <c r="AA14" s="232"/>
      <c r="AC14" s="7"/>
    </row>
    <row r="15" spans="1:29" ht="13.5" customHeight="1" x14ac:dyDescent="0.2">
      <c r="A15" s="219">
        <f>'a. Historical Meal Counts_Sales'!A15</f>
        <v>0</v>
      </c>
      <c r="B15" s="431"/>
      <c r="C15" s="11"/>
      <c r="D15" s="221"/>
      <c r="E15" s="229"/>
      <c r="F15" s="12"/>
      <c r="G15" s="12"/>
      <c r="H15" s="12"/>
      <c r="I15" s="9"/>
      <c r="J15" s="13"/>
      <c r="K15" s="13"/>
      <c r="L15" s="13"/>
      <c r="M15" s="13"/>
      <c r="N15" s="228"/>
      <c r="O15" s="435"/>
      <c r="P15" s="229"/>
      <c r="Q15" s="11"/>
      <c r="R15" s="11"/>
      <c r="S15" s="11"/>
      <c r="T15" s="11"/>
      <c r="U15" s="11"/>
      <c r="V15" s="11"/>
      <c r="W15" s="11"/>
      <c r="X15" s="11"/>
      <c r="Y15" s="11"/>
      <c r="Z15" s="236"/>
      <c r="AA15" s="232"/>
      <c r="AC15" s="7"/>
    </row>
    <row r="16" spans="1:29" ht="13.5" customHeight="1" x14ac:dyDescent="0.2">
      <c r="A16" s="219">
        <f>'a. Historical Meal Counts_Sales'!A16</f>
        <v>0</v>
      </c>
      <c r="B16" s="431"/>
      <c r="C16" s="11"/>
      <c r="D16" s="221"/>
      <c r="E16" s="229"/>
      <c r="F16" s="12"/>
      <c r="G16" s="12"/>
      <c r="H16" s="12"/>
      <c r="I16" s="9"/>
      <c r="J16" s="13"/>
      <c r="K16" s="13"/>
      <c r="L16" s="13"/>
      <c r="M16" s="13"/>
      <c r="N16" s="228"/>
      <c r="O16" s="435"/>
      <c r="P16" s="229"/>
      <c r="Q16" s="11"/>
      <c r="R16" s="11"/>
      <c r="S16" s="11"/>
      <c r="T16" s="11"/>
      <c r="U16" s="11"/>
      <c r="V16" s="11"/>
      <c r="W16" s="11"/>
      <c r="X16" s="11"/>
      <c r="Y16" s="11"/>
      <c r="Z16" s="236"/>
      <c r="AA16" s="232"/>
      <c r="AC16" s="7"/>
    </row>
    <row r="17" spans="1:29" ht="13.5" customHeight="1" x14ac:dyDescent="0.2">
      <c r="A17" s="219">
        <f>'a. Historical Meal Counts_Sales'!A17</f>
        <v>0</v>
      </c>
      <c r="B17" s="431"/>
      <c r="C17" s="11"/>
      <c r="D17" s="221"/>
      <c r="E17" s="229"/>
      <c r="F17" s="12"/>
      <c r="G17" s="12"/>
      <c r="H17" s="12"/>
      <c r="I17" s="9"/>
      <c r="J17" s="13"/>
      <c r="K17" s="13"/>
      <c r="L17" s="13"/>
      <c r="M17" s="13"/>
      <c r="N17" s="228"/>
      <c r="O17" s="435"/>
      <c r="P17" s="229"/>
      <c r="Q17" s="11"/>
      <c r="R17" s="11"/>
      <c r="S17" s="11"/>
      <c r="T17" s="11"/>
      <c r="U17" s="11"/>
      <c r="V17" s="11"/>
      <c r="W17" s="11"/>
      <c r="X17" s="11"/>
      <c r="Y17" s="11"/>
      <c r="Z17" s="236"/>
      <c r="AA17" s="232"/>
      <c r="AC17" s="7"/>
    </row>
    <row r="18" spans="1:29" ht="13.5" customHeight="1" x14ac:dyDescent="0.2">
      <c r="A18" s="219">
        <f>'a. Historical Meal Counts_Sales'!A18</f>
        <v>0</v>
      </c>
      <c r="B18" s="431"/>
      <c r="C18" s="11"/>
      <c r="D18" s="221"/>
      <c r="E18" s="229"/>
      <c r="F18" s="12"/>
      <c r="G18" s="12"/>
      <c r="H18" s="12"/>
      <c r="I18" s="9"/>
      <c r="J18" s="13"/>
      <c r="K18" s="13"/>
      <c r="L18" s="13"/>
      <c r="M18" s="13"/>
      <c r="N18" s="228"/>
      <c r="O18" s="435"/>
      <c r="P18" s="229"/>
      <c r="Q18" s="11"/>
      <c r="R18" s="11"/>
      <c r="S18" s="11"/>
      <c r="T18" s="11"/>
      <c r="U18" s="11"/>
      <c r="V18" s="11"/>
      <c r="W18" s="11"/>
      <c r="X18" s="11"/>
      <c r="Y18" s="11"/>
      <c r="Z18" s="236"/>
      <c r="AA18" s="232"/>
      <c r="AC18" s="7"/>
    </row>
    <row r="19" spans="1:29" ht="13.5" customHeight="1" x14ac:dyDescent="0.2">
      <c r="A19" s="219">
        <f>'a. Historical Meal Counts_Sales'!A19</f>
        <v>0</v>
      </c>
      <c r="B19" s="431"/>
      <c r="C19" s="11"/>
      <c r="D19" s="221"/>
      <c r="E19" s="229"/>
      <c r="F19" s="12"/>
      <c r="G19" s="12"/>
      <c r="H19" s="12"/>
      <c r="I19" s="9"/>
      <c r="J19" s="13"/>
      <c r="K19" s="13"/>
      <c r="L19" s="13"/>
      <c r="M19" s="13"/>
      <c r="N19" s="228"/>
      <c r="O19" s="435"/>
      <c r="P19" s="229"/>
      <c r="Q19" s="11"/>
      <c r="R19" s="11"/>
      <c r="S19" s="11"/>
      <c r="T19" s="11"/>
      <c r="U19" s="11"/>
      <c r="V19" s="11"/>
      <c r="W19" s="11"/>
      <c r="X19" s="11"/>
      <c r="Y19" s="11"/>
      <c r="Z19" s="236"/>
      <c r="AA19" s="232"/>
      <c r="AC19" s="7"/>
    </row>
    <row r="20" spans="1:29" ht="13.5" customHeight="1" x14ac:dyDescent="0.2">
      <c r="A20" s="219">
        <f>'a. Historical Meal Counts_Sales'!A20</f>
        <v>0</v>
      </c>
      <c r="B20" s="431"/>
      <c r="C20" s="11"/>
      <c r="D20" s="221"/>
      <c r="E20" s="229"/>
      <c r="F20" s="12"/>
      <c r="G20" s="12"/>
      <c r="H20" s="12"/>
      <c r="I20" s="9"/>
      <c r="J20" s="13"/>
      <c r="K20" s="13"/>
      <c r="L20" s="13"/>
      <c r="M20" s="13"/>
      <c r="N20" s="228"/>
      <c r="O20" s="435"/>
      <c r="P20" s="229"/>
      <c r="Q20" s="11"/>
      <c r="R20" s="11"/>
      <c r="S20" s="11"/>
      <c r="T20" s="11"/>
      <c r="U20" s="11"/>
      <c r="V20" s="11"/>
      <c r="W20" s="11"/>
      <c r="X20" s="11"/>
      <c r="Y20" s="11"/>
      <c r="Z20" s="236"/>
      <c r="AA20" s="232"/>
      <c r="AC20" s="7"/>
    </row>
    <row r="21" spans="1:29" ht="13.5" customHeight="1" x14ac:dyDescent="0.2">
      <c r="A21" s="219">
        <f>'a. Historical Meal Counts_Sales'!A21</f>
        <v>0</v>
      </c>
      <c r="B21" s="431"/>
      <c r="C21" s="11"/>
      <c r="D21" s="221"/>
      <c r="E21" s="229"/>
      <c r="F21" s="12"/>
      <c r="G21" s="12"/>
      <c r="H21" s="12"/>
      <c r="I21" s="9"/>
      <c r="J21" s="13"/>
      <c r="K21" s="13"/>
      <c r="L21" s="13"/>
      <c r="M21" s="13"/>
      <c r="N21" s="228"/>
      <c r="O21" s="435"/>
      <c r="P21" s="229"/>
      <c r="Q21" s="11"/>
      <c r="R21" s="11"/>
      <c r="S21" s="11"/>
      <c r="T21" s="11"/>
      <c r="U21" s="11"/>
      <c r="V21" s="11"/>
      <c r="W21" s="11"/>
      <c r="X21" s="11"/>
      <c r="Y21" s="11"/>
      <c r="Z21" s="236"/>
      <c r="AA21" s="232"/>
      <c r="AC21" s="7"/>
    </row>
    <row r="22" spans="1:29" ht="13.5" customHeight="1" x14ac:dyDescent="0.2">
      <c r="A22" s="219">
        <f>'a. Historical Meal Counts_Sales'!A22</f>
        <v>0</v>
      </c>
      <c r="B22" s="431"/>
      <c r="C22" s="11"/>
      <c r="D22" s="221"/>
      <c r="E22" s="229"/>
      <c r="F22" s="12"/>
      <c r="G22" s="12"/>
      <c r="H22" s="12"/>
      <c r="I22" s="9"/>
      <c r="J22" s="13"/>
      <c r="K22" s="13"/>
      <c r="L22" s="13"/>
      <c r="M22" s="13"/>
      <c r="N22" s="228"/>
      <c r="O22" s="435"/>
      <c r="P22" s="229"/>
      <c r="Q22" s="11"/>
      <c r="R22" s="11"/>
      <c r="S22" s="11"/>
      <c r="T22" s="11"/>
      <c r="U22" s="11"/>
      <c r="V22" s="11"/>
      <c r="W22" s="11"/>
      <c r="X22" s="11"/>
      <c r="Y22" s="11"/>
      <c r="Z22" s="236"/>
      <c r="AA22" s="232"/>
      <c r="AC22" s="7"/>
    </row>
    <row r="23" spans="1:29" ht="13.5" customHeight="1" x14ac:dyDescent="0.2">
      <c r="A23" s="219">
        <f>'a. Historical Meal Counts_Sales'!A23</f>
        <v>0</v>
      </c>
      <c r="B23" s="431"/>
      <c r="C23" s="11"/>
      <c r="D23" s="221"/>
      <c r="E23" s="229"/>
      <c r="F23" s="12"/>
      <c r="G23" s="12"/>
      <c r="H23" s="12"/>
      <c r="I23" s="9"/>
      <c r="J23" s="13"/>
      <c r="K23" s="13"/>
      <c r="L23" s="13"/>
      <c r="M23" s="13"/>
      <c r="N23" s="228"/>
      <c r="O23" s="435"/>
      <c r="P23" s="229"/>
      <c r="Q23" s="11"/>
      <c r="R23" s="11"/>
      <c r="S23" s="11"/>
      <c r="T23" s="11"/>
      <c r="U23" s="11"/>
      <c r="V23" s="11"/>
      <c r="W23" s="11"/>
      <c r="X23" s="11"/>
      <c r="Y23" s="11"/>
      <c r="Z23" s="236"/>
      <c r="AA23" s="232"/>
      <c r="AC23" s="7"/>
    </row>
    <row r="24" spans="1:29" ht="13.5" customHeight="1" x14ac:dyDescent="0.2">
      <c r="A24" s="219">
        <f>'a. Historical Meal Counts_Sales'!A24</f>
        <v>0</v>
      </c>
      <c r="B24" s="431"/>
      <c r="C24" s="11"/>
      <c r="D24" s="221"/>
      <c r="E24" s="229"/>
      <c r="F24" s="12"/>
      <c r="G24" s="12"/>
      <c r="H24" s="12"/>
      <c r="I24" s="9"/>
      <c r="J24" s="13"/>
      <c r="K24" s="13"/>
      <c r="L24" s="13"/>
      <c r="M24" s="13"/>
      <c r="N24" s="228"/>
      <c r="O24" s="435"/>
      <c r="P24" s="229"/>
      <c r="Q24" s="11"/>
      <c r="R24" s="11"/>
      <c r="S24" s="11"/>
      <c r="T24" s="11"/>
      <c r="U24" s="11"/>
      <c r="V24" s="11"/>
      <c r="W24" s="11"/>
      <c r="X24" s="11"/>
      <c r="Y24" s="11"/>
      <c r="Z24" s="236"/>
      <c r="AA24" s="232"/>
      <c r="AC24" s="7"/>
    </row>
    <row r="25" spans="1:29" ht="13.5" customHeight="1" x14ac:dyDescent="0.2">
      <c r="A25" s="219">
        <f>'a. Historical Meal Counts_Sales'!A25</f>
        <v>0</v>
      </c>
      <c r="B25" s="431"/>
      <c r="C25" s="11"/>
      <c r="D25" s="221"/>
      <c r="E25" s="229"/>
      <c r="F25" s="12"/>
      <c r="G25" s="12"/>
      <c r="H25" s="12"/>
      <c r="I25" s="9"/>
      <c r="J25" s="13"/>
      <c r="K25" s="13"/>
      <c r="L25" s="13"/>
      <c r="M25" s="13"/>
      <c r="N25" s="228"/>
      <c r="O25" s="435"/>
      <c r="P25" s="229"/>
      <c r="Q25" s="11"/>
      <c r="R25" s="11"/>
      <c r="S25" s="11"/>
      <c r="T25" s="11"/>
      <c r="U25" s="11"/>
      <c r="V25" s="11"/>
      <c r="W25" s="11"/>
      <c r="X25" s="11"/>
      <c r="Y25" s="11"/>
      <c r="Z25" s="236"/>
      <c r="AA25" s="232"/>
      <c r="AC25" s="7"/>
    </row>
    <row r="26" spans="1:29" ht="13.5" customHeight="1" x14ac:dyDescent="0.2">
      <c r="A26" s="219">
        <f>'a. Historical Meal Counts_Sales'!A26</f>
        <v>0</v>
      </c>
      <c r="B26" s="431"/>
      <c r="C26" s="11"/>
      <c r="D26" s="221"/>
      <c r="E26" s="229"/>
      <c r="F26" s="12"/>
      <c r="G26" s="12"/>
      <c r="H26" s="12"/>
      <c r="I26" s="9"/>
      <c r="J26" s="13"/>
      <c r="K26" s="13"/>
      <c r="L26" s="13"/>
      <c r="M26" s="13"/>
      <c r="N26" s="228"/>
      <c r="O26" s="435"/>
      <c r="P26" s="229"/>
      <c r="Q26" s="11"/>
      <c r="R26" s="11"/>
      <c r="S26" s="11"/>
      <c r="T26" s="11"/>
      <c r="U26" s="11"/>
      <c r="V26" s="11"/>
      <c r="W26" s="11"/>
      <c r="X26" s="11"/>
      <c r="Y26" s="11"/>
      <c r="Z26" s="236"/>
      <c r="AA26" s="232"/>
      <c r="AC26" s="7"/>
    </row>
    <row r="27" spans="1:29" ht="13.5" customHeight="1" x14ac:dyDescent="0.2">
      <c r="A27" s="219">
        <f>'a. Historical Meal Counts_Sales'!A27</f>
        <v>0</v>
      </c>
      <c r="B27" s="431"/>
      <c r="C27" s="11"/>
      <c r="D27" s="221"/>
      <c r="E27" s="229"/>
      <c r="F27" s="12"/>
      <c r="G27" s="12"/>
      <c r="H27" s="12"/>
      <c r="I27" s="9"/>
      <c r="J27" s="13"/>
      <c r="K27" s="13"/>
      <c r="L27" s="13"/>
      <c r="M27" s="13"/>
      <c r="N27" s="228"/>
      <c r="O27" s="435"/>
      <c r="P27" s="229"/>
      <c r="Q27" s="11"/>
      <c r="R27" s="11"/>
      <c r="S27" s="11"/>
      <c r="T27" s="11"/>
      <c r="U27" s="11"/>
      <c r="V27" s="11"/>
      <c r="W27" s="11"/>
      <c r="X27" s="11"/>
      <c r="Y27" s="11"/>
      <c r="Z27" s="236"/>
      <c r="AA27" s="232"/>
      <c r="AC27" s="7"/>
    </row>
    <row r="28" spans="1:29" ht="13.5" customHeight="1" x14ac:dyDescent="0.2">
      <c r="A28" s="219">
        <f>'a. Historical Meal Counts_Sales'!A28</f>
        <v>0</v>
      </c>
      <c r="B28" s="431"/>
      <c r="C28" s="11"/>
      <c r="D28" s="221"/>
      <c r="E28" s="229"/>
      <c r="F28" s="12"/>
      <c r="G28" s="12"/>
      <c r="H28" s="12"/>
      <c r="I28" s="9"/>
      <c r="J28" s="13"/>
      <c r="K28" s="13"/>
      <c r="L28" s="13"/>
      <c r="M28" s="13"/>
      <c r="N28" s="228"/>
      <c r="O28" s="435"/>
      <c r="P28" s="229"/>
      <c r="Q28" s="11"/>
      <c r="R28" s="11"/>
      <c r="S28" s="11"/>
      <c r="T28" s="11"/>
      <c r="U28" s="11"/>
      <c r="V28" s="11"/>
      <c r="W28" s="11"/>
      <c r="X28" s="11"/>
      <c r="Y28" s="11"/>
      <c r="Z28" s="236"/>
      <c r="AA28" s="232"/>
      <c r="AC28" s="7"/>
    </row>
    <row r="29" spans="1:29" ht="13.5" customHeight="1" x14ac:dyDescent="0.2">
      <c r="A29" s="219">
        <f>'a. Historical Meal Counts_Sales'!A29</f>
        <v>0</v>
      </c>
      <c r="B29" s="431"/>
      <c r="C29" s="11"/>
      <c r="D29" s="221"/>
      <c r="E29" s="229"/>
      <c r="F29" s="12"/>
      <c r="G29" s="12"/>
      <c r="H29" s="12"/>
      <c r="I29" s="9"/>
      <c r="J29" s="13"/>
      <c r="K29" s="13"/>
      <c r="L29" s="13"/>
      <c r="M29" s="13"/>
      <c r="N29" s="228"/>
      <c r="O29" s="435"/>
      <c r="P29" s="229"/>
      <c r="Q29" s="11"/>
      <c r="R29" s="11"/>
      <c r="S29" s="11"/>
      <c r="T29" s="11"/>
      <c r="U29" s="11"/>
      <c r="V29" s="11"/>
      <c r="W29" s="11"/>
      <c r="X29" s="11"/>
      <c r="Y29" s="11"/>
      <c r="Z29" s="236"/>
      <c r="AA29" s="232"/>
      <c r="AC29" s="7"/>
    </row>
    <row r="30" spans="1:29" ht="13.5" customHeight="1" x14ac:dyDescent="0.2">
      <c r="A30" s="219">
        <f>'a. Historical Meal Counts_Sales'!A30</f>
        <v>0</v>
      </c>
      <c r="B30" s="431"/>
      <c r="C30" s="11"/>
      <c r="D30" s="221"/>
      <c r="E30" s="229"/>
      <c r="F30" s="12"/>
      <c r="G30" s="12"/>
      <c r="H30" s="12"/>
      <c r="I30" s="9"/>
      <c r="J30" s="13"/>
      <c r="K30" s="13"/>
      <c r="L30" s="13"/>
      <c r="M30" s="13"/>
      <c r="N30" s="228"/>
      <c r="O30" s="435"/>
      <c r="P30" s="229"/>
      <c r="Q30" s="11"/>
      <c r="R30" s="11"/>
      <c r="S30" s="11"/>
      <c r="T30" s="11"/>
      <c r="U30" s="11"/>
      <c r="V30" s="11"/>
      <c r="W30" s="11"/>
      <c r="X30" s="11"/>
      <c r="Y30" s="11"/>
      <c r="Z30" s="236"/>
      <c r="AA30" s="232"/>
      <c r="AC30" s="7"/>
    </row>
    <row r="31" spans="1:29" ht="13.5" customHeight="1" x14ac:dyDescent="0.2">
      <c r="A31" s="219">
        <f>'a. Historical Meal Counts_Sales'!A31</f>
        <v>0</v>
      </c>
      <c r="B31" s="431"/>
      <c r="C31" s="11"/>
      <c r="D31" s="221"/>
      <c r="E31" s="229"/>
      <c r="F31" s="12"/>
      <c r="G31" s="12"/>
      <c r="H31" s="12"/>
      <c r="I31" s="9"/>
      <c r="J31" s="13"/>
      <c r="K31" s="13"/>
      <c r="L31" s="13"/>
      <c r="M31" s="13"/>
      <c r="N31" s="228"/>
      <c r="O31" s="435"/>
      <c r="P31" s="229"/>
      <c r="Q31" s="11"/>
      <c r="R31" s="11"/>
      <c r="S31" s="11"/>
      <c r="T31" s="11"/>
      <c r="U31" s="11"/>
      <c r="V31" s="11"/>
      <c r="W31" s="11"/>
      <c r="X31" s="11"/>
      <c r="Y31" s="11"/>
      <c r="Z31" s="236"/>
      <c r="AA31" s="232"/>
      <c r="AC31" s="7"/>
    </row>
    <row r="32" spans="1:29" ht="13.5" customHeight="1" x14ac:dyDescent="0.2">
      <c r="A32" s="219">
        <f>'a. Historical Meal Counts_Sales'!A32</f>
        <v>0</v>
      </c>
      <c r="B32" s="431"/>
      <c r="C32" s="11"/>
      <c r="D32" s="221"/>
      <c r="E32" s="229"/>
      <c r="F32" s="12"/>
      <c r="G32" s="12"/>
      <c r="H32" s="12"/>
      <c r="I32" s="9"/>
      <c r="J32" s="13"/>
      <c r="K32" s="13"/>
      <c r="L32" s="13"/>
      <c r="M32" s="13"/>
      <c r="N32" s="228"/>
      <c r="O32" s="435"/>
      <c r="P32" s="229"/>
      <c r="Q32" s="11"/>
      <c r="R32" s="11"/>
      <c r="S32" s="11"/>
      <c r="T32" s="11"/>
      <c r="U32" s="11"/>
      <c r="V32" s="11"/>
      <c r="W32" s="11"/>
      <c r="X32" s="11"/>
      <c r="Y32" s="11"/>
      <c r="Z32" s="236"/>
      <c r="AA32" s="232"/>
      <c r="AC32" s="7"/>
    </row>
    <row r="33" spans="1:29" ht="13.5" customHeight="1" x14ac:dyDescent="0.2">
      <c r="A33" s="219">
        <f>'a. Historical Meal Counts_Sales'!A33</f>
        <v>0</v>
      </c>
      <c r="B33" s="431"/>
      <c r="C33" s="11"/>
      <c r="D33" s="221"/>
      <c r="E33" s="229"/>
      <c r="F33" s="12"/>
      <c r="G33" s="12"/>
      <c r="H33" s="12"/>
      <c r="I33" s="9"/>
      <c r="J33" s="13"/>
      <c r="K33" s="13"/>
      <c r="L33" s="13"/>
      <c r="M33" s="13"/>
      <c r="N33" s="228"/>
      <c r="O33" s="435"/>
      <c r="P33" s="229"/>
      <c r="Q33" s="11"/>
      <c r="R33" s="11"/>
      <c r="S33" s="11"/>
      <c r="T33" s="11"/>
      <c r="U33" s="11"/>
      <c r="V33" s="11"/>
      <c r="W33" s="11"/>
      <c r="X33" s="11"/>
      <c r="Y33" s="11"/>
      <c r="Z33" s="236"/>
      <c r="AA33" s="232"/>
      <c r="AC33" s="7"/>
    </row>
    <row r="34" spans="1:29" ht="13.5" customHeight="1" x14ac:dyDescent="0.2">
      <c r="A34" s="219">
        <f>'a. Historical Meal Counts_Sales'!A34</f>
        <v>0</v>
      </c>
      <c r="B34" s="431"/>
      <c r="C34" s="11"/>
      <c r="D34" s="221"/>
      <c r="E34" s="229"/>
      <c r="F34" s="12"/>
      <c r="G34" s="12"/>
      <c r="H34" s="12"/>
      <c r="I34" s="9"/>
      <c r="J34" s="13"/>
      <c r="K34" s="13"/>
      <c r="L34" s="13"/>
      <c r="M34" s="13"/>
      <c r="N34" s="228"/>
      <c r="O34" s="435"/>
      <c r="P34" s="229"/>
      <c r="Q34" s="11"/>
      <c r="R34" s="11"/>
      <c r="S34" s="11"/>
      <c r="T34" s="11"/>
      <c r="U34" s="11"/>
      <c r="V34" s="11"/>
      <c r="W34" s="11"/>
      <c r="X34" s="11"/>
      <c r="Y34" s="11"/>
      <c r="Z34" s="236"/>
      <c r="AA34" s="232"/>
      <c r="AC34" s="7"/>
    </row>
    <row r="35" spans="1:29" ht="13.5" customHeight="1" x14ac:dyDescent="0.2">
      <c r="A35" s="219">
        <f>'a. Historical Meal Counts_Sales'!A35</f>
        <v>0</v>
      </c>
      <c r="B35" s="431"/>
      <c r="C35" s="11"/>
      <c r="D35" s="221"/>
      <c r="E35" s="229"/>
      <c r="F35" s="12"/>
      <c r="G35" s="12"/>
      <c r="H35" s="12"/>
      <c r="I35" s="9"/>
      <c r="J35" s="13"/>
      <c r="K35" s="13"/>
      <c r="L35" s="13"/>
      <c r="M35" s="13"/>
      <c r="N35" s="228"/>
      <c r="O35" s="435"/>
      <c r="P35" s="229"/>
      <c r="Q35" s="11"/>
      <c r="R35" s="11"/>
      <c r="S35" s="11"/>
      <c r="T35" s="11"/>
      <c r="U35" s="11"/>
      <c r="V35" s="11"/>
      <c r="W35" s="11"/>
      <c r="X35" s="11"/>
      <c r="Y35" s="11"/>
      <c r="Z35" s="236"/>
      <c r="AA35" s="232"/>
      <c r="AC35" s="7"/>
    </row>
    <row r="36" spans="1:29" ht="13.5" customHeight="1" x14ac:dyDescent="0.2">
      <c r="A36" s="219">
        <f>'a. Historical Meal Counts_Sales'!A36</f>
        <v>0</v>
      </c>
      <c r="B36" s="431"/>
      <c r="C36" s="11"/>
      <c r="D36" s="221"/>
      <c r="E36" s="229"/>
      <c r="F36" s="12"/>
      <c r="G36" s="12"/>
      <c r="H36" s="12"/>
      <c r="I36" s="9"/>
      <c r="J36" s="13"/>
      <c r="K36" s="13"/>
      <c r="L36" s="13"/>
      <c r="M36" s="13"/>
      <c r="N36" s="228"/>
      <c r="O36" s="435"/>
      <c r="P36" s="229"/>
      <c r="Q36" s="11"/>
      <c r="R36" s="11"/>
      <c r="S36" s="11"/>
      <c r="T36" s="11"/>
      <c r="U36" s="11"/>
      <c r="V36" s="11"/>
      <c r="W36" s="11"/>
      <c r="X36" s="11"/>
      <c r="Y36" s="11"/>
      <c r="Z36" s="236"/>
      <c r="AA36" s="232"/>
      <c r="AC36" s="7"/>
    </row>
    <row r="37" spans="1:29" ht="13.5" customHeight="1" x14ac:dyDescent="0.2">
      <c r="A37" s="219">
        <f>'a. Historical Meal Counts_Sales'!A37</f>
        <v>0</v>
      </c>
      <c r="B37" s="431"/>
      <c r="C37" s="11"/>
      <c r="D37" s="221"/>
      <c r="E37" s="229"/>
      <c r="F37" s="12"/>
      <c r="G37" s="12"/>
      <c r="H37" s="12"/>
      <c r="I37" s="9"/>
      <c r="J37" s="13"/>
      <c r="K37" s="13"/>
      <c r="L37" s="13"/>
      <c r="M37" s="13"/>
      <c r="N37" s="228"/>
      <c r="O37" s="435"/>
      <c r="P37" s="229"/>
      <c r="Q37" s="11"/>
      <c r="R37" s="11"/>
      <c r="S37" s="11"/>
      <c r="T37" s="11"/>
      <c r="U37" s="11"/>
      <c r="V37" s="11"/>
      <c r="W37" s="11"/>
      <c r="X37" s="11"/>
      <c r="Y37" s="11"/>
      <c r="Z37" s="236"/>
      <c r="AA37" s="232"/>
      <c r="AB37" s="7"/>
      <c r="AC37" s="7"/>
    </row>
    <row r="38" spans="1:29" ht="13.5" customHeight="1" x14ac:dyDescent="0.2">
      <c r="A38" s="219">
        <f>'a. Historical Meal Counts_Sales'!A38</f>
        <v>0</v>
      </c>
      <c r="B38" s="431"/>
      <c r="C38" s="11"/>
      <c r="D38" s="221"/>
      <c r="E38" s="229"/>
      <c r="F38" s="12"/>
      <c r="G38" s="12"/>
      <c r="H38" s="12"/>
      <c r="I38" s="9"/>
      <c r="J38" s="13"/>
      <c r="K38" s="13"/>
      <c r="L38" s="13"/>
      <c r="M38" s="13"/>
      <c r="N38" s="228"/>
      <c r="O38" s="435"/>
      <c r="P38" s="229"/>
      <c r="Q38" s="11"/>
      <c r="R38" s="11"/>
      <c r="S38" s="11"/>
      <c r="T38" s="11"/>
      <c r="U38" s="11"/>
      <c r="V38" s="11"/>
      <c r="W38" s="11"/>
      <c r="X38" s="11"/>
      <c r="Y38" s="11"/>
      <c r="Z38" s="236"/>
      <c r="AA38" s="232"/>
      <c r="AC38" s="7"/>
    </row>
    <row r="39" spans="1:29" ht="13.5" customHeight="1" x14ac:dyDescent="0.2">
      <c r="A39" s="219">
        <f>'a. Historical Meal Counts_Sales'!A39</f>
        <v>0</v>
      </c>
      <c r="B39" s="431"/>
      <c r="C39" s="11"/>
      <c r="D39" s="221"/>
      <c r="E39" s="229"/>
      <c r="F39" s="12"/>
      <c r="G39" s="12"/>
      <c r="H39" s="12"/>
      <c r="I39" s="9"/>
      <c r="J39" s="13"/>
      <c r="K39" s="13"/>
      <c r="L39" s="13"/>
      <c r="M39" s="13"/>
      <c r="N39" s="228"/>
      <c r="O39" s="435"/>
      <c r="P39" s="229"/>
      <c r="Q39" s="11"/>
      <c r="R39" s="11"/>
      <c r="S39" s="11"/>
      <c r="T39" s="11"/>
      <c r="U39" s="11"/>
      <c r="V39" s="11"/>
      <c r="W39" s="11"/>
      <c r="X39" s="11"/>
      <c r="Y39" s="11"/>
      <c r="Z39" s="236"/>
      <c r="AA39" s="232"/>
      <c r="AC39" s="7"/>
    </row>
    <row r="40" spans="1:29" ht="13.5" customHeight="1" x14ac:dyDescent="0.2">
      <c r="A40" s="219">
        <f>'a. Historical Meal Counts_Sales'!A40</f>
        <v>0</v>
      </c>
      <c r="B40" s="431"/>
      <c r="C40" s="11"/>
      <c r="D40" s="221"/>
      <c r="E40" s="229"/>
      <c r="F40" s="12"/>
      <c r="G40" s="12"/>
      <c r="H40" s="12"/>
      <c r="I40" s="9"/>
      <c r="J40" s="13"/>
      <c r="K40" s="13"/>
      <c r="L40" s="13"/>
      <c r="M40" s="13"/>
      <c r="N40" s="14"/>
      <c r="O40" s="435"/>
      <c r="P40" s="229"/>
      <c r="Q40" s="11"/>
      <c r="R40" s="11"/>
      <c r="S40" s="11"/>
      <c r="T40" s="11"/>
      <c r="U40" s="11"/>
      <c r="V40" s="11"/>
      <c r="W40" s="11"/>
      <c r="X40" s="11"/>
      <c r="Y40" s="11"/>
      <c r="Z40" s="236"/>
      <c r="AA40" s="232"/>
      <c r="AC40" s="7"/>
    </row>
    <row r="41" spans="1:29" ht="13.5" customHeight="1" x14ac:dyDescent="0.2">
      <c r="A41" s="219">
        <f>'a. Historical Meal Counts_Sales'!A41</f>
        <v>0</v>
      </c>
      <c r="B41" s="431"/>
      <c r="C41" s="11"/>
      <c r="D41" s="221"/>
      <c r="E41" s="229"/>
      <c r="F41" s="12"/>
      <c r="G41" s="12"/>
      <c r="H41" s="12"/>
      <c r="I41" s="9"/>
      <c r="J41" s="13"/>
      <c r="K41" s="13"/>
      <c r="L41" s="13"/>
      <c r="M41" s="13"/>
      <c r="N41" s="14"/>
      <c r="O41" s="435"/>
      <c r="P41" s="229"/>
      <c r="Q41" s="11"/>
      <c r="R41" s="11"/>
      <c r="S41" s="11"/>
      <c r="T41" s="11"/>
      <c r="U41" s="11"/>
      <c r="V41" s="11"/>
      <c r="W41" s="11"/>
      <c r="X41" s="11"/>
      <c r="Y41" s="11"/>
      <c r="Z41" s="236"/>
      <c r="AA41" s="232"/>
      <c r="AC41" s="7"/>
    </row>
    <row r="42" spans="1:29" ht="13.5" customHeight="1" x14ac:dyDescent="0.2">
      <c r="A42" s="219">
        <f>'a. Historical Meal Counts_Sales'!A42</f>
        <v>0</v>
      </c>
      <c r="B42" s="431"/>
      <c r="C42" s="11"/>
      <c r="D42" s="221"/>
      <c r="E42" s="229"/>
      <c r="F42" s="12"/>
      <c r="G42" s="12"/>
      <c r="H42" s="12"/>
      <c r="I42" s="9"/>
      <c r="J42" s="13"/>
      <c r="K42" s="13"/>
      <c r="L42" s="13"/>
      <c r="M42" s="13"/>
      <c r="N42" s="14"/>
      <c r="O42" s="435"/>
      <c r="P42" s="229"/>
      <c r="Q42" s="11"/>
      <c r="R42" s="11"/>
      <c r="S42" s="11"/>
      <c r="T42" s="11"/>
      <c r="U42" s="11"/>
      <c r="V42" s="11"/>
      <c r="W42" s="11"/>
      <c r="X42" s="11"/>
      <c r="Y42" s="11"/>
      <c r="Z42" s="236"/>
      <c r="AA42" s="232"/>
      <c r="AB42" s="15"/>
      <c r="AC42" s="7"/>
    </row>
    <row r="43" spans="1:29" ht="13.5" customHeight="1" x14ac:dyDescent="0.2">
      <c r="A43" s="219">
        <f>'a. Historical Meal Counts_Sales'!A43</f>
        <v>0</v>
      </c>
      <c r="B43" s="431"/>
      <c r="C43" s="11"/>
      <c r="D43" s="221"/>
      <c r="E43" s="229"/>
      <c r="F43" s="12"/>
      <c r="G43" s="12"/>
      <c r="H43" s="12"/>
      <c r="I43" s="9"/>
      <c r="J43" s="13"/>
      <c r="K43" s="13"/>
      <c r="L43" s="13"/>
      <c r="M43" s="13"/>
      <c r="N43" s="14"/>
      <c r="O43" s="435"/>
      <c r="P43" s="229"/>
      <c r="Q43" s="11"/>
      <c r="R43" s="11"/>
      <c r="S43" s="11"/>
      <c r="T43" s="11"/>
      <c r="U43" s="11"/>
      <c r="V43" s="11"/>
      <c r="W43" s="11"/>
      <c r="X43" s="11"/>
      <c r="Y43" s="11"/>
      <c r="Z43" s="236"/>
      <c r="AA43" s="232"/>
      <c r="AC43" s="7"/>
    </row>
    <row r="44" spans="1:29" ht="13.5" customHeight="1" x14ac:dyDescent="0.2">
      <c r="A44" s="219">
        <f>'a. Historical Meal Counts_Sales'!A44</f>
        <v>0</v>
      </c>
      <c r="B44" s="431"/>
      <c r="C44" s="11"/>
      <c r="D44" s="221"/>
      <c r="E44" s="229"/>
      <c r="F44" s="12"/>
      <c r="G44" s="12"/>
      <c r="H44" s="12"/>
      <c r="I44" s="9"/>
      <c r="J44" s="13"/>
      <c r="K44" s="13"/>
      <c r="L44" s="13"/>
      <c r="M44" s="13"/>
      <c r="N44" s="14"/>
      <c r="O44" s="435"/>
      <c r="P44" s="229"/>
      <c r="Q44" s="11"/>
      <c r="R44" s="11"/>
      <c r="S44" s="11"/>
      <c r="T44" s="11"/>
      <c r="U44" s="11"/>
      <c r="V44" s="11"/>
      <c r="W44" s="11"/>
      <c r="X44" s="11"/>
      <c r="Y44" s="11"/>
      <c r="Z44" s="236"/>
      <c r="AA44" s="232"/>
      <c r="AC44" s="7"/>
    </row>
    <row r="45" spans="1:29" ht="13.5" customHeight="1" x14ac:dyDescent="0.2">
      <c r="A45" s="219">
        <f>'a. Historical Meal Counts_Sales'!A45</f>
        <v>0</v>
      </c>
      <c r="B45" s="431"/>
      <c r="C45" s="11"/>
      <c r="D45" s="221"/>
      <c r="E45" s="229"/>
      <c r="F45" s="12"/>
      <c r="G45" s="12"/>
      <c r="H45" s="12"/>
      <c r="I45" s="9"/>
      <c r="J45" s="13"/>
      <c r="K45" s="13"/>
      <c r="L45" s="13"/>
      <c r="M45" s="13"/>
      <c r="N45" s="14"/>
      <c r="O45" s="435"/>
      <c r="P45" s="229"/>
      <c r="Q45" s="11"/>
      <c r="R45" s="11"/>
      <c r="S45" s="11"/>
      <c r="T45" s="11"/>
      <c r="U45" s="11"/>
      <c r="V45" s="11"/>
      <c r="W45" s="11"/>
      <c r="X45" s="11"/>
      <c r="Y45" s="11"/>
      <c r="Z45" s="236"/>
      <c r="AA45" s="232"/>
      <c r="AC45" s="7"/>
    </row>
    <row r="46" spans="1:29" ht="13.5" customHeight="1" x14ac:dyDescent="0.2">
      <c r="A46" s="219">
        <f>'a. Historical Meal Counts_Sales'!A46</f>
        <v>0</v>
      </c>
      <c r="B46" s="431"/>
      <c r="C46" s="11"/>
      <c r="D46" s="221"/>
      <c r="E46" s="229"/>
      <c r="F46" s="12"/>
      <c r="G46" s="12"/>
      <c r="H46" s="12"/>
      <c r="I46" s="9"/>
      <c r="J46" s="13"/>
      <c r="K46" s="13"/>
      <c r="L46" s="13"/>
      <c r="M46" s="13"/>
      <c r="N46" s="14"/>
      <c r="O46" s="435"/>
      <c r="P46" s="229"/>
      <c r="Q46" s="11"/>
      <c r="R46" s="11"/>
      <c r="S46" s="11"/>
      <c r="T46" s="11"/>
      <c r="U46" s="11"/>
      <c r="V46" s="11"/>
      <c r="W46" s="11"/>
      <c r="X46" s="11"/>
      <c r="Y46" s="11"/>
      <c r="Z46" s="236"/>
      <c r="AA46" s="232"/>
      <c r="AB46" s="7"/>
      <c r="AC46" s="7"/>
    </row>
    <row r="47" spans="1:29" ht="13.5" customHeight="1" x14ac:dyDescent="0.2">
      <c r="A47" s="219">
        <f>'a. Historical Meal Counts_Sales'!A47</f>
        <v>0</v>
      </c>
      <c r="B47" s="431"/>
      <c r="C47" s="11"/>
      <c r="D47" s="221"/>
      <c r="E47" s="229"/>
      <c r="F47" s="12"/>
      <c r="G47" s="12"/>
      <c r="H47" s="12"/>
      <c r="I47" s="9"/>
      <c r="J47" s="13"/>
      <c r="K47" s="13"/>
      <c r="L47" s="13"/>
      <c r="M47" s="13"/>
      <c r="N47" s="14"/>
      <c r="O47" s="435"/>
      <c r="P47" s="229"/>
      <c r="Q47" s="11"/>
      <c r="R47" s="11"/>
      <c r="S47" s="11"/>
      <c r="T47" s="11"/>
      <c r="U47" s="11"/>
      <c r="V47" s="11"/>
      <c r="W47" s="11"/>
      <c r="X47" s="11"/>
      <c r="Y47" s="11"/>
      <c r="Z47" s="236"/>
      <c r="AA47" s="232"/>
      <c r="AC47" s="7"/>
    </row>
    <row r="48" spans="1:29" ht="13.5" customHeight="1" x14ac:dyDescent="0.2">
      <c r="A48" s="219">
        <f>'a. Historical Meal Counts_Sales'!A48</f>
        <v>0</v>
      </c>
      <c r="B48" s="431"/>
      <c r="C48" s="93"/>
      <c r="D48" s="221"/>
      <c r="E48" s="229"/>
      <c r="F48" s="12"/>
      <c r="G48" s="12"/>
      <c r="H48" s="12"/>
      <c r="I48" s="9"/>
      <c r="J48" s="13"/>
      <c r="K48" s="13"/>
      <c r="L48" s="13"/>
      <c r="M48" s="13"/>
      <c r="N48" s="14"/>
      <c r="O48" s="435"/>
      <c r="P48" s="229"/>
      <c r="Q48" s="11"/>
      <c r="R48" s="11"/>
      <c r="S48" s="11"/>
      <c r="T48" s="11"/>
      <c r="U48" s="11"/>
      <c r="V48" s="11"/>
      <c r="W48" s="11"/>
      <c r="X48" s="11"/>
      <c r="Y48" s="11"/>
      <c r="Z48" s="236"/>
      <c r="AA48" s="233"/>
      <c r="AB48" s="7"/>
      <c r="AC48" s="7"/>
    </row>
    <row r="49" spans="1:29" ht="13.5" customHeight="1" x14ac:dyDescent="0.2">
      <c r="A49" s="219">
        <f>'a. Historical Meal Counts_Sales'!A49</f>
        <v>0</v>
      </c>
      <c r="B49" s="431"/>
      <c r="C49" s="93"/>
      <c r="D49" s="221"/>
      <c r="E49" s="229"/>
      <c r="F49" s="12"/>
      <c r="G49" s="12"/>
      <c r="H49" s="12"/>
      <c r="I49" s="9"/>
      <c r="J49" s="13"/>
      <c r="K49" s="13"/>
      <c r="L49" s="13"/>
      <c r="M49" s="13"/>
      <c r="N49" s="14"/>
      <c r="O49" s="435"/>
      <c r="P49" s="229"/>
      <c r="Q49" s="11"/>
      <c r="R49" s="11"/>
      <c r="S49" s="11"/>
      <c r="T49" s="11"/>
      <c r="U49" s="11"/>
      <c r="V49" s="11"/>
      <c r="W49" s="11"/>
      <c r="X49" s="11"/>
      <c r="Y49" s="11"/>
      <c r="Z49" s="236"/>
      <c r="AA49" s="233"/>
      <c r="AB49" s="7"/>
      <c r="AC49" s="7"/>
    </row>
    <row r="50" spans="1:29" ht="13.5" customHeight="1" x14ac:dyDescent="0.2">
      <c r="A50" s="219">
        <f>'a. Historical Meal Counts_Sales'!A50</f>
        <v>0</v>
      </c>
      <c r="B50" s="431"/>
      <c r="C50" s="93"/>
      <c r="D50" s="221"/>
      <c r="E50" s="229"/>
      <c r="F50" s="12"/>
      <c r="G50" s="12"/>
      <c r="H50" s="12"/>
      <c r="I50" s="9"/>
      <c r="J50" s="13"/>
      <c r="K50" s="13"/>
      <c r="L50" s="13"/>
      <c r="M50" s="13"/>
      <c r="N50" s="14"/>
      <c r="O50" s="435"/>
      <c r="P50" s="229"/>
      <c r="Q50" s="11"/>
      <c r="R50" s="11"/>
      <c r="S50" s="11"/>
      <c r="T50" s="11"/>
      <c r="U50" s="11"/>
      <c r="V50" s="11"/>
      <c r="W50" s="11"/>
      <c r="X50" s="11"/>
      <c r="Y50" s="11"/>
      <c r="Z50" s="236"/>
      <c r="AA50" s="233"/>
      <c r="AB50" s="7"/>
      <c r="AC50" s="7"/>
    </row>
    <row r="51" spans="1:29" ht="13.5" customHeight="1" thickBot="1" x14ac:dyDescent="0.25">
      <c r="A51" s="220">
        <f>'a. Historical Meal Counts_Sales'!A51</f>
        <v>0</v>
      </c>
      <c r="B51" s="431"/>
      <c r="C51" s="16"/>
      <c r="D51" s="221"/>
      <c r="E51" s="230"/>
      <c r="F51" s="17"/>
      <c r="G51" s="17"/>
      <c r="H51" s="17"/>
      <c r="I51" s="231"/>
      <c r="J51" s="18"/>
      <c r="K51" s="18"/>
      <c r="L51" s="18"/>
      <c r="M51" s="18"/>
      <c r="N51" s="19"/>
      <c r="O51" s="435"/>
      <c r="P51" s="230"/>
      <c r="Q51" s="16"/>
      <c r="R51" s="16"/>
      <c r="S51" s="16"/>
      <c r="T51" s="16"/>
      <c r="U51" s="16"/>
      <c r="V51" s="16"/>
      <c r="W51" s="16"/>
      <c r="X51" s="16"/>
      <c r="Y51" s="16"/>
      <c r="Z51" s="237"/>
      <c r="AA51" s="233"/>
      <c r="AC51" s="7"/>
    </row>
    <row r="52" spans="1:29" ht="13.5" customHeight="1" thickBot="1" x14ac:dyDescent="0.25">
      <c r="A52" s="20" t="s">
        <v>14</v>
      </c>
      <c r="B52" s="432"/>
      <c r="C52" s="21"/>
      <c r="D52" s="21"/>
      <c r="E52" s="21"/>
      <c r="F52" s="21"/>
      <c r="G52" s="21"/>
      <c r="H52" s="21"/>
      <c r="I52" s="21"/>
      <c r="J52" s="21"/>
      <c r="K52" s="21"/>
      <c r="L52" s="21"/>
      <c r="M52" s="21"/>
      <c r="N52" s="21"/>
      <c r="O52" s="436"/>
      <c r="P52" s="21"/>
      <c r="Q52" s="21"/>
      <c r="R52" s="21"/>
      <c r="S52" s="21"/>
      <c r="T52" s="21"/>
      <c r="U52" s="21"/>
      <c r="V52" s="21"/>
      <c r="W52" s="21"/>
      <c r="X52" s="21"/>
      <c r="Y52" s="21"/>
      <c r="Z52" s="22"/>
      <c r="AA52" s="23"/>
      <c r="AC52" s="15"/>
    </row>
    <row r="53" spans="1:29" ht="16.5" x14ac:dyDescent="0.25">
      <c r="A53" s="24"/>
      <c r="B53" s="26"/>
      <c r="C53" s="25"/>
      <c r="D53" s="25"/>
      <c r="E53" s="25"/>
      <c r="F53" s="25"/>
      <c r="G53" s="25"/>
      <c r="H53" s="25"/>
      <c r="I53" s="25"/>
      <c r="J53" s="25"/>
      <c r="K53" s="25"/>
      <c r="L53" s="25"/>
      <c r="M53" s="25"/>
      <c r="N53" s="25"/>
      <c r="O53" s="25"/>
      <c r="P53" s="25"/>
      <c r="Q53" s="25"/>
      <c r="R53" s="25"/>
      <c r="S53" s="25"/>
      <c r="T53" s="25"/>
      <c r="U53" s="25"/>
      <c r="V53" s="25"/>
      <c r="W53" s="25"/>
      <c r="X53" s="25"/>
      <c r="Y53" s="25"/>
      <c r="Z53" s="25"/>
      <c r="AA53" s="7"/>
      <c r="AC53" s="7"/>
    </row>
    <row r="54" spans="1:29" x14ac:dyDescent="0.2">
      <c r="A54" s="7"/>
      <c r="B54" s="7"/>
      <c r="C54" s="7"/>
      <c r="D54" s="7"/>
      <c r="E54" s="7"/>
      <c r="F54" s="7"/>
      <c r="G54" s="7"/>
      <c r="H54" s="7"/>
      <c r="I54" s="7"/>
      <c r="J54" s="7"/>
      <c r="K54" s="7"/>
      <c r="L54" s="7"/>
      <c r="M54" s="7"/>
      <c r="N54" s="7"/>
      <c r="O54" s="7"/>
      <c r="P54" s="7"/>
      <c r="Q54" s="7"/>
      <c r="R54" s="7"/>
      <c r="S54" s="7"/>
      <c r="T54" s="7"/>
      <c r="U54" s="7"/>
      <c r="V54" s="7"/>
      <c r="W54" s="7"/>
      <c r="X54" s="7"/>
      <c r="Y54" s="7"/>
      <c r="Z54" s="7"/>
      <c r="AA54" s="7"/>
      <c r="AC54" s="7"/>
    </row>
    <row r="55" spans="1:29" x14ac:dyDescent="0.2">
      <c r="A55" s="7"/>
      <c r="B55" s="7"/>
      <c r="C55" s="7"/>
      <c r="D55" s="7"/>
      <c r="E55" s="7"/>
      <c r="F55" s="7"/>
      <c r="G55" s="7"/>
      <c r="H55" s="7"/>
      <c r="I55" s="7"/>
      <c r="J55" s="7"/>
      <c r="K55" s="7"/>
      <c r="L55" s="7"/>
      <c r="M55" s="7"/>
      <c r="N55" s="7"/>
      <c r="O55" s="7"/>
      <c r="P55" s="7"/>
      <c r="Q55" s="7"/>
      <c r="R55" s="7"/>
      <c r="S55" s="7"/>
      <c r="T55" s="7"/>
      <c r="U55" s="7"/>
      <c r="V55" s="7"/>
      <c r="W55" s="7"/>
      <c r="X55" s="7"/>
      <c r="Y55" s="7"/>
      <c r="Z55" s="7"/>
      <c r="AA55" s="7"/>
      <c r="AC55" s="7"/>
    </row>
    <row r="56" spans="1:29" x14ac:dyDescent="0.2">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row>
    <row r="57" spans="1:29" x14ac:dyDescent="0.2">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row>
    <row r="58" spans="1:29" x14ac:dyDescent="0.2">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row>
    <row r="59" spans="1:29" x14ac:dyDescent="0.2">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row>
    <row r="60" spans="1:29" x14ac:dyDescent="0.2">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row>
    <row r="61" spans="1:29" x14ac:dyDescent="0.2">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row>
    <row r="62" spans="1:29" x14ac:dyDescent="0.2">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row>
    <row r="63" spans="1:29" x14ac:dyDescent="0.2">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row>
    <row r="64" spans="1:29"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row>
    <row r="83" spans="28:28" x14ac:dyDescent="0.2">
      <c r="AB83" s="7" t="s">
        <v>56</v>
      </c>
    </row>
    <row r="84" spans="28:28" x14ac:dyDescent="0.2">
      <c r="AB84" s="7" t="s">
        <v>55</v>
      </c>
    </row>
    <row r="86" spans="28:28" ht="13.5" x14ac:dyDescent="0.25">
      <c r="AB86" s="118" t="s">
        <v>62</v>
      </c>
    </row>
    <row r="87" spans="28:28" ht="13.5" x14ac:dyDescent="0.25">
      <c r="AB87" s="118" t="s">
        <v>63</v>
      </c>
    </row>
    <row r="88" spans="28:28" ht="13.5" x14ac:dyDescent="0.25">
      <c r="AB88" s="118" t="s">
        <v>52</v>
      </c>
    </row>
    <row r="89" spans="28:28" ht="13.5" x14ac:dyDescent="0.25">
      <c r="AB89" s="118" t="s">
        <v>64</v>
      </c>
    </row>
    <row r="90" spans="28:28" ht="13.5" x14ac:dyDescent="0.25">
      <c r="AB90" s="118" t="s">
        <v>58</v>
      </c>
    </row>
    <row r="91" spans="28:28" ht="13.5" x14ac:dyDescent="0.25">
      <c r="AB91" s="118" t="s">
        <v>65</v>
      </c>
    </row>
    <row r="93" spans="28:28" x14ac:dyDescent="0.2">
      <c r="AB93" s="119" t="s">
        <v>59</v>
      </c>
    </row>
    <row r="94" spans="28:28" x14ac:dyDescent="0.2">
      <c r="AB94" s="119" t="s">
        <v>66</v>
      </c>
    </row>
    <row r="95" spans="28:28" x14ac:dyDescent="0.2">
      <c r="AB95" s="119" t="s">
        <v>53</v>
      </c>
    </row>
    <row r="96" spans="28:28" x14ac:dyDescent="0.2">
      <c r="AB96" s="119" t="s">
        <v>67</v>
      </c>
    </row>
    <row r="98" spans="28:28" x14ac:dyDescent="0.2">
      <c r="AB98" s="7" t="s">
        <v>60</v>
      </c>
    </row>
    <row r="99" spans="28:28" x14ac:dyDescent="0.2">
      <c r="AB99" s="7" t="s">
        <v>68</v>
      </c>
    </row>
    <row r="100" spans="28:28" x14ac:dyDescent="0.2">
      <c r="AB100" s="7" t="s">
        <v>54</v>
      </c>
    </row>
    <row r="102" spans="28:28" x14ac:dyDescent="0.2">
      <c r="AB102" s="61" t="s">
        <v>181</v>
      </c>
    </row>
    <row r="103" spans="28:28" x14ac:dyDescent="0.2">
      <c r="AB103" s="61" t="s">
        <v>182</v>
      </c>
    </row>
    <row r="104" spans="28:28" x14ac:dyDescent="0.2">
      <c r="AB104" s="119" t="s">
        <v>110</v>
      </c>
    </row>
    <row r="106" spans="28:28" x14ac:dyDescent="0.2">
      <c r="AB106" s="7" t="s">
        <v>57</v>
      </c>
    </row>
    <row r="107" spans="28:28" x14ac:dyDescent="0.2">
      <c r="AB107" s="7" t="s">
        <v>69</v>
      </c>
    </row>
    <row r="108" spans="28:28" x14ac:dyDescent="0.2">
      <c r="AB108" s="7" t="s">
        <v>61</v>
      </c>
    </row>
    <row r="111" spans="28:28" x14ac:dyDescent="0.2">
      <c r="AB111" s="120" t="s">
        <v>183</v>
      </c>
    </row>
    <row r="112" spans="28:28" x14ac:dyDescent="0.2">
      <c r="AB112" s="120" t="s">
        <v>184</v>
      </c>
    </row>
    <row r="113" spans="28:28" x14ac:dyDescent="0.2">
      <c r="AB113" s="61" t="s">
        <v>230</v>
      </c>
    </row>
    <row r="114" spans="28:28" x14ac:dyDescent="0.2">
      <c r="AB114" s="218"/>
    </row>
  </sheetData>
  <sheetProtection algorithmName="SHA-512" hashValue="0G5zEycVpzFR2NIWccCBzFjoPDAPZdDQnyQZtjLRbjF09sf03t6lNflrOw9JPTyXUDOr/59zONSuiOg500MXKw==" saltValue="bWkPSPmT0v7vdTMzqZJ3GA==" spinCount="100000" sheet="1" formatColumns="0"/>
  <mergeCells count="17">
    <mergeCell ref="B1:B52"/>
    <mergeCell ref="C1:N2"/>
    <mergeCell ref="O1:O52"/>
    <mergeCell ref="C3:C4"/>
    <mergeCell ref="D3:D4"/>
    <mergeCell ref="E3:E4"/>
    <mergeCell ref="F3:F4"/>
    <mergeCell ref="G3:G4"/>
    <mergeCell ref="H3:H4"/>
    <mergeCell ref="I3:I4"/>
    <mergeCell ref="J3:N3"/>
    <mergeCell ref="P3:S3"/>
    <mergeCell ref="T3:X3"/>
    <mergeCell ref="Y3:Y4"/>
    <mergeCell ref="P1:Z2"/>
    <mergeCell ref="AA1:AA4"/>
    <mergeCell ref="Z3:Z4"/>
  </mergeCells>
  <dataValidations count="9">
    <dataValidation type="list" allowBlank="1" showInputMessage="1" showErrorMessage="1" sqref="I65567:I65587 JE5:JE51 TA5:TA51 ACW5:ACW51 AMS5:AMS51 AWO5:AWO51 BGK5:BGK51 BQG5:BQG51 CAC5:CAC51 CJY5:CJY51 CTU5:CTU51 DDQ5:DDQ51 DNM5:DNM51 DXI5:DXI51 EHE5:EHE51 ERA5:ERA51 FAW5:FAW51 FKS5:FKS51 FUO5:FUO51 GEK5:GEK51 GOG5:GOG51 GYC5:GYC51 HHY5:HHY51 HRU5:HRU51 IBQ5:IBQ51 ILM5:ILM51 IVI5:IVI51 JFE5:JFE51 JPA5:JPA51 JYW5:JYW51 KIS5:KIS51 KSO5:KSO51 LCK5:LCK51 LMG5:LMG51 LWC5:LWC51 MFY5:MFY51 MPU5:MPU51 MZQ5:MZQ51 NJM5:NJM51 NTI5:NTI51 ODE5:ODE51 ONA5:ONA51 OWW5:OWW51 PGS5:PGS51 PQO5:PQO51 QAK5:QAK51 QKG5:QKG51 QUC5:QUC51 RDY5:RDY51 RNU5:RNU51 RXQ5:RXQ51 SHM5:SHM51 SRI5:SRI51 TBE5:TBE51 TLA5:TLA51 TUW5:TUW51 UES5:UES51 UOO5:UOO51 UYK5:UYK51 VIG5:VIG51 VSC5:VSC51 WBY5:WBY51 WLU5:WLU51 WVQ5:WVQ51 WVQ983071:WVQ983091 WLU983071:WLU983091 WBY983071:WBY983091 VSC983071:VSC983091 VIG983071:VIG983091 UYK983071:UYK983091 UOO983071:UOO983091 UES983071:UES983091 TUW983071:TUW983091 TLA983071:TLA983091 TBE983071:TBE983091 SRI983071:SRI983091 SHM983071:SHM983091 RXQ983071:RXQ983091 RNU983071:RNU983091 RDY983071:RDY983091 QUC983071:QUC983091 QKG983071:QKG983091 QAK983071:QAK983091 PQO983071:PQO983091 PGS983071:PGS983091 OWW983071:OWW983091 ONA983071:ONA983091 ODE983071:ODE983091 NTI983071:NTI983091 NJM983071:NJM983091 MZQ983071:MZQ983091 MPU983071:MPU983091 MFY983071:MFY983091 LWC983071:LWC983091 LMG983071:LMG983091 LCK983071:LCK983091 KSO983071:KSO983091 KIS983071:KIS983091 JYW983071:JYW983091 JPA983071:JPA983091 JFE983071:JFE983091 IVI983071:IVI983091 ILM983071:ILM983091 IBQ983071:IBQ983091 HRU983071:HRU983091 HHY983071:HHY983091 GYC983071:GYC983091 GOG983071:GOG983091 GEK983071:GEK983091 FUO983071:FUO983091 FKS983071:FKS983091 FAW983071:FAW983091 ERA983071:ERA983091 EHE983071:EHE983091 DXI983071:DXI983091 DNM983071:DNM983091 DDQ983071:DDQ983091 CTU983071:CTU983091 CJY983071:CJY983091 CAC983071:CAC983091 BQG983071:BQG983091 BGK983071:BGK983091 AWO983071:AWO983091 AMS983071:AMS983091 ACW983071:ACW983091 TA983071:TA983091 JE983071:JE983091 I983071:I983091 WVQ917535:WVQ917555 WLU917535:WLU917555 WBY917535:WBY917555 VSC917535:VSC917555 VIG917535:VIG917555 UYK917535:UYK917555 UOO917535:UOO917555 UES917535:UES917555 TUW917535:TUW917555 TLA917535:TLA917555 TBE917535:TBE917555 SRI917535:SRI917555 SHM917535:SHM917555 RXQ917535:RXQ917555 RNU917535:RNU917555 RDY917535:RDY917555 QUC917535:QUC917555 QKG917535:QKG917555 QAK917535:QAK917555 PQO917535:PQO917555 PGS917535:PGS917555 OWW917535:OWW917555 ONA917535:ONA917555 ODE917535:ODE917555 NTI917535:NTI917555 NJM917535:NJM917555 MZQ917535:MZQ917555 MPU917535:MPU917555 MFY917535:MFY917555 LWC917535:LWC917555 LMG917535:LMG917555 LCK917535:LCK917555 KSO917535:KSO917555 KIS917535:KIS917555 JYW917535:JYW917555 JPA917535:JPA917555 JFE917535:JFE917555 IVI917535:IVI917555 ILM917535:ILM917555 IBQ917535:IBQ917555 HRU917535:HRU917555 HHY917535:HHY917555 GYC917535:GYC917555 GOG917535:GOG917555 GEK917535:GEK917555 FUO917535:FUO917555 FKS917535:FKS917555 FAW917535:FAW917555 ERA917535:ERA917555 EHE917535:EHE917555 DXI917535:DXI917555 DNM917535:DNM917555 DDQ917535:DDQ917555 CTU917535:CTU917555 CJY917535:CJY917555 CAC917535:CAC917555 BQG917535:BQG917555 BGK917535:BGK917555 AWO917535:AWO917555 AMS917535:AMS917555 ACW917535:ACW917555 TA917535:TA917555 JE917535:JE917555 I917535:I917555 WVQ851999:WVQ852019 WLU851999:WLU852019 WBY851999:WBY852019 VSC851999:VSC852019 VIG851999:VIG852019 UYK851999:UYK852019 UOO851999:UOO852019 UES851999:UES852019 TUW851999:TUW852019 TLA851999:TLA852019 TBE851999:TBE852019 SRI851999:SRI852019 SHM851999:SHM852019 RXQ851999:RXQ852019 RNU851999:RNU852019 RDY851999:RDY852019 QUC851999:QUC852019 QKG851999:QKG852019 QAK851999:QAK852019 PQO851999:PQO852019 PGS851999:PGS852019 OWW851999:OWW852019 ONA851999:ONA852019 ODE851999:ODE852019 NTI851999:NTI852019 NJM851999:NJM852019 MZQ851999:MZQ852019 MPU851999:MPU852019 MFY851999:MFY852019 LWC851999:LWC852019 LMG851999:LMG852019 LCK851999:LCK852019 KSO851999:KSO852019 KIS851999:KIS852019 JYW851999:JYW852019 JPA851999:JPA852019 JFE851999:JFE852019 IVI851999:IVI852019 ILM851999:ILM852019 IBQ851999:IBQ852019 HRU851999:HRU852019 HHY851999:HHY852019 GYC851999:GYC852019 GOG851999:GOG852019 GEK851999:GEK852019 FUO851999:FUO852019 FKS851999:FKS852019 FAW851999:FAW852019 ERA851999:ERA852019 EHE851999:EHE852019 DXI851999:DXI852019 DNM851999:DNM852019 DDQ851999:DDQ852019 CTU851999:CTU852019 CJY851999:CJY852019 CAC851999:CAC852019 BQG851999:BQG852019 BGK851999:BGK852019 AWO851999:AWO852019 AMS851999:AMS852019 ACW851999:ACW852019 TA851999:TA852019 JE851999:JE852019 I851999:I852019 WVQ786463:WVQ786483 WLU786463:WLU786483 WBY786463:WBY786483 VSC786463:VSC786483 VIG786463:VIG786483 UYK786463:UYK786483 UOO786463:UOO786483 UES786463:UES786483 TUW786463:TUW786483 TLA786463:TLA786483 TBE786463:TBE786483 SRI786463:SRI786483 SHM786463:SHM786483 RXQ786463:RXQ786483 RNU786463:RNU786483 RDY786463:RDY786483 QUC786463:QUC786483 QKG786463:QKG786483 QAK786463:QAK786483 PQO786463:PQO786483 PGS786463:PGS786483 OWW786463:OWW786483 ONA786463:ONA786483 ODE786463:ODE786483 NTI786463:NTI786483 NJM786463:NJM786483 MZQ786463:MZQ786483 MPU786463:MPU786483 MFY786463:MFY786483 LWC786463:LWC786483 LMG786463:LMG786483 LCK786463:LCK786483 KSO786463:KSO786483 KIS786463:KIS786483 JYW786463:JYW786483 JPA786463:JPA786483 JFE786463:JFE786483 IVI786463:IVI786483 ILM786463:ILM786483 IBQ786463:IBQ786483 HRU786463:HRU786483 HHY786463:HHY786483 GYC786463:GYC786483 GOG786463:GOG786483 GEK786463:GEK786483 FUO786463:FUO786483 FKS786463:FKS786483 FAW786463:FAW786483 ERA786463:ERA786483 EHE786463:EHE786483 DXI786463:DXI786483 DNM786463:DNM786483 DDQ786463:DDQ786483 CTU786463:CTU786483 CJY786463:CJY786483 CAC786463:CAC786483 BQG786463:BQG786483 BGK786463:BGK786483 AWO786463:AWO786483 AMS786463:AMS786483 ACW786463:ACW786483 TA786463:TA786483 JE786463:JE786483 I786463:I786483 WVQ720927:WVQ720947 WLU720927:WLU720947 WBY720927:WBY720947 VSC720927:VSC720947 VIG720927:VIG720947 UYK720927:UYK720947 UOO720927:UOO720947 UES720927:UES720947 TUW720927:TUW720947 TLA720927:TLA720947 TBE720927:TBE720947 SRI720927:SRI720947 SHM720927:SHM720947 RXQ720927:RXQ720947 RNU720927:RNU720947 RDY720927:RDY720947 QUC720927:QUC720947 QKG720927:QKG720947 QAK720927:QAK720947 PQO720927:PQO720947 PGS720927:PGS720947 OWW720927:OWW720947 ONA720927:ONA720947 ODE720927:ODE720947 NTI720927:NTI720947 NJM720927:NJM720947 MZQ720927:MZQ720947 MPU720927:MPU720947 MFY720927:MFY720947 LWC720927:LWC720947 LMG720927:LMG720947 LCK720927:LCK720947 KSO720927:KSO720947 KIS720927:KIS720947 JYW720927:JYW720947 JPA720927:JPA720947 JFE720927:JFE720947 IVI720927:IVI720947 ILM720927:ILM720947 IBQ720927:IBQ720947 HRU720927:HRU720947 HHY720927:HHY720947 GYC720927:GYC720947 GOG720927:GOG720947 GEK720927:GEK720947 FUO720927:FUO720947 FKS720927:FKS720947 FAW720927:FAW720947 ERA720927:ERA720947 EHE720927:EHE720947 DXI720927:DXI720947 DNM720927:DNM720947 DDQ720927:DDQ720947 CTU720927:CTU720947 CJY720927:CJY720947 CAC720927:CAC720947 BQG720927:BQG720947 BGK720927:BGK720947 AWO720927:AWO720947 AMS720927:AMS720947 ACW720927:ACW720947 TA720927:TA720947 JE720927:JE720947 I720927:I720947 WVQ655391:WVQ655411 WLU655391:WLU655411 WBY655391:WBY655411 VSC655391:VSC655411 VIG655391:VIG655411 UYK655391:UYK655411 UOO655391:UOO655411 UES655391:UES655411 TUW655391:TUW655411 TLA655391:TLA655411 TBE655391:TBE655411 SRI655391:SRI655411 SHM655391:SHM655411 RXQ655391:RXQ655411 RNU655391:RNU655411 RDY655391:RDY655411 QUC655391:QUC655411 QKG655391:QKG655411 QAK655391:QAK655411 PQO655391:PQO655411 PGS655391:PGS655411 OWW655391:OWW655411 ONA655391:ONA655411 ODE655391:ODE655411 NTI655391:NTI655411 NJM655391:NJM655411 MZQ655391:MZQ655411 MPU655391:MPU655411 MFY655391:MFY655411 LWC655391:LWC655411 LMG655391:LMG655411 LCK655391:LCK655411 KSO655391:KSO655411 KIS655391:KIS655411 JYW655391:JYW655411 JPA655391:JPA655411 JFE655391:JFE655411 IVI655391:IVI655411 ILM655391:ILM655411 IBQ655391:IBQ655411 HRU655391:HRU655411 HHY655391:HHY655411 GYC655391:GYC655411 GOG655391:GOG655411 GEK655391:GEK655411 FUO655391:FUO655411 FKS655391:FKS655411 FAW655391:FAW655411 ERA655391:ERA655411 EHE655391:EHE655411 DXI655391:DXI655411 DNM655391:DNM655411 DDQ655391:DDQ655411 CTU655391:CTU655411 CJY655391:CJY655411 CAC655391:CAC655411 BQG655391:BQG655411 BGK655391:BGK655411 AWO655391:AWO655411 AMS655391:AMS655411 ACW655391:ACW655411 TA655391:TA655411 JE655391:JE655411 I655391:I655411 WVQ589855:WVQ589875 WLU589855:WLU589875 WBY589855:WBY589875 VSC589855:VSC589875 VIG589855:VIG589875 UYK589855:UYK589875 UOO589855:UOO589875 UES589855:UES589875 TUW589855:TUW589875 TLA589855:TLA589875 TBE589855:TBE589875 SRI589855:SRI589875 SHM589855:SHM589875 RXQ589855:RXQ589875 RNU589855:RNU589875 RDY589855:RDY589875 QUC589855:QUC589875 QKG589855:QKG589875 QAK589855:QAK589875 PQO589855:PQO589875 PGS589855:PGS589875 OWW589855:OWW589875 ONA589855:ONA589875 ODE589855:ODE589875 NTI589855:NTI589875 NJM589855:NJM589875 MZQ589855:MZQ589875 MPU589855:MPU589875 MFY589855:MFY589875 LWC589855:LWC589875 LMG589855:LMG589875 LCK589855:LCK589875 KSO589855:KSO589875 KIS589855:KIS589875 JYW589855:JYW589875 JPA589855:JPA589875 JFE589855:JFE589875 IVI589855:IVI589875 ILM589855:ILM589875 IBQ589855:IBQ589875 HRU589855:HRU589875 HHY589855:HHY589875 GYC589855:GYC589875 GOG589855:GOG589875 GEK589855:GEK589875 FUO589855:FUO589875 FKS589855:FKS589875 FAW589855:FAW589875 ERA589855:ERA589875 EHE589855:EHE589875 DXI589855:DXI589875 DNM589855:DNM589875 DDQ589855:DDQ589875 CTU589855:CTU589875 CJY589855:CJY589875 CAC589855:CAC589875 BQG589855:BQG589875 BGK589855:BGK589875 AWO589855:AWO589875 AMS589855:AMS589875 ACW589855:ACW589875 TA589855:TA589875 JE589855:JE589875 I589855:I589875 WVQ524319:WVQ524339 WLU524319:WLU524339 WBY524319:WBY524339 VSC524319:VSC524339 VIG524319:VIG524339 UYK524319:UYK524339 UOO524319:UOO524339 UES524319:UES524339 TUW524319:TUW524339 TLA524319:TLA524339 TBE524319:TBE524339 SRI524319:SRI524339 SHM524319:SHM524339 RXQ524319:RXQ524339 RNU524319:RNU524339 RDY524319:RDY524339 QUC524319:QUC524339 QKG524319:QKG524339 QAK524319:QAK524339 PQO524319:PQO524339 PGS524319:PGS524339 OWW524319:OWW524339 ONA524319:ONA524339 ODE524319:ODE524339 NTI524319:NTI524339 NJM524319:NJM524339 MZQ524319:MZQ524339 MPU524319:MPU524339 MFY524319:MFY524339 LWC524319:LWC524339 LMG524319:LMG524339 LCK524319:LCK524339 KSO524319:KSO524339 KIS524319:KIS524339 JYW524319:JYW524339 JPA524319:JPA524339 JFE524319:JFE524339 IVI524319:IVI524339 ILM524319:ILM524339 IBQ524319:IBQ524339 HRU524319:HRU524339 HHY524319:HHY524339 GYC524319:GYC524339 GOG524319:GOG524339 GEK524319:GEK524339 FUO524319:FUO524339 FKS524319:FKS524339 FAW524319:FAW524339 ERA524319:ERA524339 EHE524319:EHE524339 DXI524319:DXI524339 DNM524319:DNM524339 DDQ524319:DDQ524339 CTU524319:CTU524339 CJY524319:CJY524339 CAC524319:CAC524339 BQG524319:BQG524339 BGK524319:BGK524339 AWO524319:AWO524339 AMS524319:AMS524339 ACW524319:ACW524339 TA524319:TA524339 JE524319:JE524339 I524319:I524339 WVQ458783:WVQ458803 WLU458783:WLU458803 WBY458783:WBY458803 VSC458783:VSC458803 VIG458783:VIG458803 UYK458783:UYK458803 UOO458783:UOO458803 UES458783:UES458803 TUW458783:TUW458803 TLA458783:TLA458803 TBE458783:TBE458803 SRI458783:SRI458803 SHM458783:SHM458803 RXQ458783:RXQ458803 RNU458783:RNU458803 RDY458783:RDY458803 QUC458783:QUC458803 QKG458783:QKG458803 QAK458783:QAK458803 PQO458783:PQO458803 PGS458783:PGS458803 OWW458783:OWW458803 ONA458783:ONA458803 ODE458783:ODE458803 NTI458783:NTI458803 NJM458783:NJM458803 MZQ458783:MZQ458803 MPU458783:MPU458803 MFY458783:MFY458803 LWC458783:LWC458803 LMG458783:LMG458803 LCK458783:LCK458803 KSO458783:KSO458803 KIS458783:KIS458803 JYW458783:JYW458803 JPA458783:JPA458803 JFE458783:JFE458803 IVI458783:IVI458803 ILM458783:ILM458803 IBQ458783:IBQ458803 HRU458783:HRU458803 HHY458783:HHY458803 GYC458783:GYC458803 GOG458783:GOG458803 GEK458783:GEK458803 FUO458783:FUO458803 FKS458783:FKS458803 FAW458783:FAW458803 ERA458783:ERA458803 EHE458783:EHE458803 DXI458783:DXI458803 DNM458783:DNM458803 DDQ458783:DDQ458803 CTU458783:CTU458803 CJY458783:CJY458803 CAC458783:CAC458803 BQG458783:BQG458803 BGK458783:BGK458803 AWO458783:AWO458803 AMS458783:AMS458803 ACW458783:ACW458803 TA458783:TA458803 JE458783:JE458803 I458783:I458803 WVQ393247:WVQ393267 WLU393247:WLU393267 WBY393247:WBY393267 VSC393247:VSC393267 VIG393247:VIG393267 UYK393247:UYK393267 UOO393247:UOO393267 UES393247:UES393267 TUW393247:TUW393267 TLA393247:TLA393267 TBE393247:TBE393267 SRI393247:SRI393267 SHM393247:SHM393267 RXQ393247:RXQ393267 RNU393247:RNU393267 RDY393247:RDY393267 QUC393247:QUC393267 QKG393247:QKG393267 QAK393247:QAK393267 PQO393247:PQO393267 PGS393247:PGS393267 OWW393247:OWW393267 ONA393247:ONA393267 ODE393247:ODE393267 NTI393247:NTI393267 NJM393247:NJM393267 MZQ393247:MZQ393267 MPU393247:MPU393267 MFY393247:MFY393267 LWC393247:LWC393267 LMG393247:LMG393267 LCK393247:LCK393267 KSO393247:KSO393267 KIS393247:KIS393267 JYW393247:JYW393267 JPA393247:JPA393267 JFE393247:JFE393267 IVI393247:IVI393267 ILM393247:ILM393267 IBQ393247:IBQ393267 HRU393247:HRU393267 HHY393247:HHY393267 GYC393247:GYC393267 GOG393247:GOG393267 GEK393247:GEK393267 FUO393247:FUO393267 FKS393247:FKS393267 FAW393247:FAW393267 ERA393247:ERA393267 EHE393247:EHE393267 DXI393247:DXI393267 DNM393247:DNM393267 DDQ393247:DDQ393267 CTU393247:CTU393267 CJY393247:CJY393267 CAC393247:CAC393267 BQG393247:BQG393267 BGK393247:BGK393267 AWO393247:AWO393267 AMS393247:AMS393267 ACW393247:ACW393267 TA393247:TA393267 JE393247:JE393267 I393247:I393267 WVQ327711:WVQ327731 WLU327711:WLU327731 WBY327711:WBY327731 VSC327711:VSC327731 VIG327711:VIG327731 UYK327711:UYK327731 UOO327711:UOO327731 UES327711:UES327731 TUW327711:TUW327731 TLA327711:TLA327731 TBE327711:TBE327731 SRI327711:SRI327731 SHM327711:SHM327731 RXQ327711:RXQ327731 RNU327711:RNU327731 RDY327711:RDY327731 QUC327711:QUC327731 QKG327711:QKG327731 QAK327711:QAK327731 PQO327711:PQO327731 PGS327711:PGS327731 OWW327711:OWW327731 ONA327711:ONA327731 ODE327711:ODE327731 NTI327711:NTI327731 NJM327711:NJM327731 MZQ327711:MZQ327731 MPU327711:MPU327731 MFY327711:MFY327731 LWC327711:LWC327731 LMG327711:LMG327731 LCK327711:LCK327731 KSO327711:KSO327731 KIS327711:KIS327731 JYW327711:JYW327731 JPA327711:JPA327731 JFE327711:JFE327731 IVI327711:IVI327731 ILM327711:ILM327731 IBQ327711:IBQ327731 HRU327711:HRU327731 HHY327711:HHY327731 GYC327711:GYC327731 GOG327711:GOG327731 GEK327711:GEK327731 FUO327711:FUO327731 FKS327711:FKS327731 FAW327711:FAW327731 ERA327711:ERA327731 EHE327711:EHE327731 DXI327711:DXI327731 DNM327711:DNM327731 DDQ327711:DDQ327731 CTU327711:CTU327731 CJY327711:CJY327731 CAC327711:CAC327731 BQG327711:BQG327731 BGK327711:BGK327731 AWO327711:AWO327731 AMS327711:AMS327731 ACW327711:ACW327731 TA327711:TA327731 JE327711:JE327731 I327711:I327731 WVQ262175:WVQ262195 WLU262175:WLU262195 WBY262175:WBY262195 VSC262175:VSC262195 VIG262175:VIG262195 UYK262175:UYK262195 UOO262175:UOO262195 UES262175:UES262195 TUW262175:TUW262195 TLA262175:TLA262195 TBE262175:TBE262195 SRI262175:SRI262195 SHM262175:SHM262195 RXQ262175:RXQ262195 RNU262175:RNU262195 RDY262175:RDY262195 QUC262175:QUC262195 QKG262175:QKG262195 QAK262175:QAK262195 PQO262175:PQO262195 PGS262175:PGS262195 OWW262175:OWW262195 ONA262175:ONA262195 ODE262175:ODE262195 NTI262175:NTI262195 NJM262175:NJM262195 MZQ262175:MZQ262195 MPU262175:MPU262195 MFY262175:MFY262195 LWC262175:LWC262195 LMG262175:LMG262195 LCK262175:LCK262195 KSO262175:KSO262195 KIS262175:KIS262195 JYW262175:JYW262195 JPA262175:JPA262195 JFE262175:JFE262195 IVI262175:IVI262195 ILM262175:ILM262195 IBQ262175:IBQ262195 HRU262175:HRU262195 HHY262175:HHY262195 GYC262175:GYC262195 GOG262175:GOG262195 GEK262175:GEK262195 FUO262175:FUO262195 FKS262175:FKS262195 FAW262175:FAW262195 ERA262175:ERA262195 EHE262175:EHE262195 DXI262175:DXI262195 DNM262175:DNM262195 DDQ262175:DDQ262195 CTU262175:CTU262195 CJY262175:CJY262195 CAC262175:CAC262195 BQG262175:BQG262195 BGK262175:BGK262195 AWO262175:AWO262195 AMS262175:AMS262195 ACW262175:ACW262195 TA262175:TA262195 JE262175:JE262195 I262175:I262195 WVQ196639:WVQ196659 WLU196639:WLU196659 WBY196639:WBY196659 VSC196639:VSC196659 VIG196639:VIG196659 UYK196639:UYK196659 UOO196639:UOO196659 UES196639:UES196659 TUW196639:TUW196659 TLA196639:TLA196659 TBE196639:TBE196659 SRI196639:SRI196659 SHM196639:SHM196659 RXQ196639:RXQ196659 RNU196639:RNU196659 RDY196639:RDY196659 QUC196639:QUC196659 QKG196639:QKG196659 QAK196639:QAK196659 PQO196639:PQO196659 PGS196639:PGS196659 OWW196639:OWW196659 ONA196639:ONA196659 ODE196639:ODE196659 NTI196639:NTI196659 NJM196639:NJM196659 MZQ196639:MZQ196659 MPU196639:MPU196659 MFY196639:MFY196659 LWC196639:LWC196659 LMG196639:LMG196659 LCK196639:LCK196659 KSO196639:KSO196659 KIS196639:KIS196659 JYW196639:JYW196659 JPA196639:JPA196659 JFE196639:JFE196659 IVI196639:IVI196659 ILM196639:ILM196659 IBQ196639:IBQ196659 HRU196639:HRU196659 HHY196639:HHY196659 GYC196639:GYC196659 GOG196639:GOG196659 GEK196639:GEK196659 FUO196639:FUO196659 FKS196639:FKS196659 FAW196639:FAW196659 ERA196639:ERA196659 EHE196639:EHE196659 DXI196639:DXI196659 DNM196639:DNM196659 DDQ196639:DDQ196659 CTU196639:CTU196659 CJY196639:CJY196659 CAC196639:CAC196659 BQG196639:BQG196659 BGK196639:BGK196659 AWO196639:AWO196659 AMS196639:AMS196659 ACW196639:ACW196659 TA196639:TA196659 JE196639:JE196659 I196639:I196659 WVQ131103:WVQ131123 WLU131103:WLU131123 WBY131103:WBY131123 VSC131103:VSC131123 VIG131103:VIG131123 UYK131103:UYK131123 UOO131103:UOO131123 UES131103:UES131123 TUW131103:TUW131123 TLA131103:TLA131123 TBE131103:TBE131123 SRI131103:SRI131123 SHM131103:SHM131123 RXQ131103:RXQ131123 RNU131103:RNU131123 RDY131103:RDY131123 QUC131103:QUC131123 QKG131103:QKG131123 QAK131103:QAK131123 PQO131103:PQO131123 PGS131103:PGS131123 OWW131103:OWW131123 ONA131103:ONA131123 ODE131103:ODE131123 NTI131103:NTI131123 NJM131103:NJM131123 MZQ131103:MZQ131123 MPU131103:MPU131123 MFY131103:MFY131123 LWC131103:LWC131123 LMG131103:LMG131123 LCK131103:LCK131123 KSO131103:KSO131123 KIS131103:KIS131123 JYW131103:JYW131123 JPA131103:JPA131123 JFE131103:JFE131123 IVI131103:IVI131123 ILM131103:ILM131123 IBQ131103:IBQ131123 HRU131103:HRU131123 HHY131103:HHY131123 GYC131103:GYC131123 GOG131103:GOG131123 GEK131103:GEK131123 FUO131103:FUO131123 FKS131103:FKS131123 FAW131103:FAW131123 ERA131103:ERA131123 EHE131103:EHE131123 DXI131103:DXI131123 DNM131103:DNM131123 DDQ131103:DDQ131123 CTU131103:CTU131123 CJY131103:CJY131123 CAC131103:CAC131123 BQG131103:BQG131123 BGK131103:BGK131123 AWO131103:AWO131123 AMS131103:AMS131123 ACW131103:ACW131123 TA131103:TA131123 JE131103:JE131123 I131103:I131123 WVQ65567:WVQ65587 WLU65567:WLU65587 WBY65567:WBY65587 VSC65567:VSC65587 VIG65567:VIG65587 UYK65567:UYK65587 UOO65567:UOO65587 UES65567:UES65587 TUW65567:TUW65587 TLA65567:TLA65587 TBE65567:TBE65587 SRI65567:SRI65587 SHM65567:SHM65587 RXQ65567:RXQ65587 RNU65567:RNU65587 RDY65567:RDY65587 QUC65567:QUC65587 QKG65567:QKG65587 QAK65567:QAK65587 PQO65567:PQO65587 PGS65567:PGS65587 OWW65567:OWW65587 ONA65567:ONA65587 ODE65567:ODE65587 NTI65567:NTI65587 NJM65567:NJM65587 MZQ65567:MZQ65587 MPU65567:MPU65587 MFY65567:MFY65587 LWC65567:LWC65587 LMG65567:LMG65587 LCK65567:LCK65587 KSO65567:KSO65587 KIS65567:KIS65587 JYW65567:JYW65587 JPA65567:JPA65587 JFE65567:JFE65587 IVI65567:IVI65587 ILM65567:ILM65587 IBQ65567:IBQ65587 HRU65567:HRU65587 HHY65567:HHY65587 GYC65567:GYC65587 GOG65567:GOG65587 GEK65567:GEK65587 FUO65567:FUO65587 FKS65567:FKS65587 FAW65567:FAW65587 ERA65567:ERA65587 EHE65567:EHE65587 DXI65567:DXI65587 DNM65567:DNM65587 DDQ65567:DDQ65587 CTU65567:CTU65587 CJY65567:CJY65587 CAC65567:CAC65587 BQG65567:BQG65587 BGK65567:BGK65587 AWO65567:AWO65587 AMS65567:AMS65587 ACW65567:ACW65587 TA65567:TA65587 JE65567:JE65587" xr:uid="{00000000-0002-0000-0300-000003000000}">
      <formula1>$AB$42:$AB$42</formula1>
    </dataValidation>
    <dataValidation type="list" allowBlank="1" showInputMessage="1" showErrorMessage="1" sqref="Z65567:Z65587 U5:X51 TR65567:TR65587 ADN65567:ADN65587 ANJ65567:ANJ65587 AXF65567:AXF65587 BHB65567:BHB65587 BQX65567:BQX65587 CAT65567:CAT65587 CKP65567:CKP65587 CUL65567:CUL65587 DEH65567:DEH65587 DOD65567:DOD65587 DXZ65567:DXZ65587 EHV65567:EHV65587 ERR65567:ERR65587 FBN65567:FBN65587 FLJ65567:FLJ65587 FVF65567:FVF65587 GFB65567:GFB65587 GOX65567:GOX65587 GYT65567:GYT65587 HIP65567:HIP65587 HSL65567:HSL65587 ICH65567:ICH65587 IMD65567:IMD65587 IVZ65567:IVZ65587 JFV65567:JFV65587 JPR65567:JPR65587 JZN65567:JZN65587 KJJ65567:KJJ65587 KTF65567:KTF65587 LDB65567:LDB65587 LMX65567:LMX65587 LWT65567:LWT65587 MGP65567:MGP65587 MQL65567:MQL65587 NAH65567:NAH65587 NKD65567:NKD65587 NTZ65567:NTZ65587 ODV65567:ODV65587 ONR65567:ONR65587 OXN65567:OXN65587 PHJ65567:PHJ65587 PRF65567:PRF65587 QBB65567:QBB65587 QKX65567:QKX65587 QUT65567:QUT65587 REP65567:REP65587 ROL65567:ROL65587 RYH65567:RYH65587 SID65567:SID65587 SRZ65567:SRZ65587 TBV65567:TBV65587 TLR65567:TLR65587 TVN65567:TVN65587 UFJ65567:UFJ65587 UPF65567:UPF65587 UZB65567:UZB65587 VIX65567:VIX65587 VST65567:VST65587 WCP65567:WCP65587 WML65567:WML65587 WWH65567:WWH65587 Z131103:Z131123 JV131103:JV131123 TR131103:TR131123 ADN131103:ADN131123 ANJ131103:ANJ131123 AXF131103:AXF131123 BHB131103:BHB131123 BQX131103:BQX131123 CAT131103:CAT131123 CKP131103:CKP131123 CUL131103:CUL131123 DEH131103:DEH131123 DOD131103:DOD131123 DXZ131103:DXZ131123 EHV131103:EHV131123 ERR131103:ERR131123 FBN131103:FBN131123 FLJ131103:FLJ131123 FVF131103:FVF131123 GFB131103:GFB131123 GOX131103:GOX131123 GYT131103:GYT131123 HIP131103:HIP131123 HSL131103:HSL131123 ICH131103:ICH131123 IMD131103:IMD131123 IVZ131103:IVZ131123 JFV131103:JFV131123 JPR131103:JPR131123 JZN131103:JZN131123 KJJ131103:KJJ131123 KTF131103:KTF131123 LDB131103:LDB131123 LMX131103:LMX131123 LWT131103:LWT131123 MGP131103:MGP131123 MQL131103:MQL131123 NAH131103:NAH131123 NKD131103:NKD131123 NTZ131103:NTZ131123 ODV131103:ODV131123 ONR131103:ONR131123 OXN131103:OXN131123 PHJ131103:PHJ131123 PRF131103:PRF131123 QBB131103:QBB131123 QKX131103:QKX131123 QUT131103:QUT131123 REP131103:REP131123 ROL131103:ROL131123 RYH131103:RYH131123 SID131103:SID131123 SRZ131103:SRZ131123 TBV131103:TBV131123 TLR131103:TLR131123 TVN131103:TVN131123 UFJ131103:UFJ131123 UPF131103:UPF131123 UZB131103:UZB131123 VIX131103:VIX131123 VST131103:VST131123 WCP131103:WCP131123 WML131103:WML131123 WWH131103:WWH131123 Z196639:Z196659 JV196639:JV196659 TR196639:TR196659 ADN196639:ADN196659 ANJ196639:ANJ196659 AXF196639:AXF196659 BHB196639:BHB196659 BQX196639:BQX196659 CAT196639:CAT196659 CKP196639:CKP196659 CUL196639:CUL196659 DEH196639:DEH196659 DOD196639:DOD196659 DXZ196639:DXZ196659 EHV196639:EHV196659 ERR196639:ERR196659 FBN196639:FBN196659 FLJ196639:FLJ196659 FVF196639:FVF196659 GFB196639:GFB196659 GOX196639:GOX196659 GYT196639:GYT196659 HIP196639:HIP196659 HSL196639:HSL196659 ICH196639:ICH196659 IMD196639:IMD196659 IVZ196639:IVZ196659 JFV196639:JFV196659 JPR196639:JPR196659 JZN196639:JZN196659 KJJ196639:KJJ196659 KTF196639:KTF196659 LDB196639:LDB196659 LMX196639:LMX196659 LWT196639:LWT196659 MGP196639:MGP196659 MQL196639:MQL196659 NAH196639:NAH196659 NKD196639:NKD196659 NTZ196639:NTZ196659 ODV196639:ODV196659 ONR196639:ONR196659 OXN196639:OXN196659 PHJ196639:PHJ196659 PRF196639:PRF196659 QBB196639:QBB196659 QKX196639:QKX196659 QUT196639:QUT196659 REP196639:REP196659 ROL196639:ROL196659 RYH196639:RYH196659 SID196639:SID196659 SRZ196639:SRZ196659 TBV196639:TBV196659 TLR196639:TLR196659 TVN196639:TVN196659 UFJ196639:UFJ196659 UPF196639:UPF196659 UZB196639:UZB196659 VIX196639:VIX196659 VST196639:VST196659 WCP196639:WCP196659 WML196639:WML196659 WWH196639:WWH196659 Z262175:Z262195 JV262175:JV262195 TR262175:TR262195 ADN262175:ADN262195 ANJ262175:ANJ262195 AXF262175:AXF262195 BHB262175:BHB262195 BQX262175:BQX262195 CAT262175:CAT262195 CKP262175:CKP262195 CUL262175:CUL262195 DEH262175:DEH262195 DOD262175:DOD262195 DXZ262175:DXZ262195 EHV262175:EHV262195 ERR262175:ERR262195 FBN262175:FBN262195 FLJ262175:FLJ262195 FVF262175:FVF262195 GFB262175:GFB262195 GOX262175:GOX262195 GYT262175:GYT262195 HIP262175:HIP262195 HSL262175:HSL262195 ICH262175:ICH262195 IMD262175:IMD262195 IVZ262175:IVZ262195 JFV262175:JFV262195 JPR262175:JPR262195 JZN262175:JZN262195 KJJ262175:KJJ262195 KTF262175:KTF262195 LDB262175:LDB262195 LMX262175:LMX262195 LWT262175:LWT262195 MGP262175:MGP262195 MQL262175:MQL262195 NAH262175:NAH262195 NKD262175:NKD262195 NTZ262175:NTZ262195 ODV262175:ODV262195 ONR262175:ONR262195 OXN262175:OXN262195 PHJ262175:PHJ262195 PRF262175:PRF262195 QBB262175:QBB262195 QKX262175:QKX262195 QUT262175:QUT262195 REP262175:REP262195 ROL262175:ROL262195 RYH262175:RYH262195 SID262175:SID262195 SRZ262175:SRZ262195 TBV262175:TBV262195 TLR262175:TLR262195 TVN262175:TVN262195 UFJ262175:UFJ262195 UPF262175:UPF262195 UZB262175:UZB262195 VIX262175:VIX262195 VST262175:VST262195 WCP262175:WCP262195 WML262175:WML262195 WWH262175:WWH262195 Z327711:Z327731 JV327711:JV327731 TR327711:TR327731 ADN327711:ADN327731 ANJ327711:ANJ327731 AXF327711:AXF327731 BHB327711:BHB327731 BQX327711:BQX327731 CAT327711:CAT327731 CKP327711:CKP327731 CUL327711:CUL327731 DEH327711:DEH327731 DOD327711:DOD327731 DXZ327711:DXZ327731 EHV327711:EHV327731 ERR327711:ERR327731 FBN327711:FBN327731 FLJ327711:FLJ327731 FVF327711:FVF327731 GFB327711:GFB327731 GOX327711:GOX327731 GYT327711:GYT327731 HIP327711:HIP327731 HSL327711:HSL327731 ICH327711:ICH327731 IMD327711:IMD327731 IVZ327711:IVZ327731 JFV327711:JFV327731 JPR327711:JPR327731 JZN327711:JZN327731 KJJ327711:KJJ327731 KTF327711:KTF327731 LDB327711:LDB327731 LMX327711:LMX327731 LWT327711:LWT327731 MGP327711:MGP327731 MQL327711:MQL327731 NAH327711:NAH327731 NKD327711:NKD327731 NTZ327711:NTZ327731 ODV327711:ODV327731 ONR327711:ONR327731 OXN327711:OXN327731 PHJ327711:PHJ327731 PRF327711:PRF327731 QBB327711:QBB327731 QKX327711:QKX327731 QUT327711:QUT327731 REP327711:REP327731 ROL327711:ROL327731 RYH327711:RYH327731 SID327711:SID327731 SRZ327711:SRZ327731 TBV327711:TBV327731 TLR327711:TLR327731 TVN327711:TVN327731 UFJ327711:UFJ327731 UPF327711:UPF327731 UZB327711:UZB327731 VIX327711:VIX327731 VST327711:VST327731 WCP327711:WCP327731 WML327711:WML327731 WWH327711:WWH327731 Z393247:Z393267 JV393247:JV393267 TR393247:TR393267 ADN393247:ADN393267 ANJ393247:ANJ393267 AXF393247:AXF393267 BHB393247:BHB393267 BQX393247:BQX393267 CAT393247:CAT393267 CKP393247:CKP393267 CUL393247:CUL393267 DEH393247:DEH393267 DOD393247:DOD393267 DXZ393247:DXZ393267 EHV393247:EHV393267 ERR393247:ERR393267 FBN393247:FBN393267 FLJ393247:FLJ393267 FVF393247:FVF393267 GFB393247:GFB393267 GOX393247:GOX393267 GYT393247:GYT393267 HIP393247:HIP393267 HSL393247:HSL393267 ICH393247:ICH393267 IMD393247:IMD393267 IVZ393247:IVZ393267 JFV393247:JFV393267 JPR393247:JPR393267 JZN393247:JZN393267 KJJ393247:KJJ393267 KTF393247:KTF393267 LDB393247:LDB393267 LMX393247:LMX393267 LWT393247:LWT393267 MGP393247:MGP393267 MQL393247:MQL393267 NAH393247:NAH393267 NKD393247:NKD393267 NTZ393247:NTZ393267 ODV393247:ODV393267 ONR393247:ONR393267 OXN393247:OXN393267 PHJ393247:PHJ393267 PRF393247:PRF393267 QBB393247:QBB393267 QKX393247:QKX393267 QUT393247:QUT393267 REP393247:REP393267 ROL393247:ROL393267 RYH393247:RYH393267 SID393247:SID393267 SRZ393247:SRZ393267 TBV393247:TBV393267 TLR393247:TLR393267 TVN393247:TVN393267 UFJ393247:UFJ393267 UPF393247:UPF393267 UZB393247:UZB393267 VIX393247:VIX393267 VST393247:VST393267 WCP393247:WCP393267 WML393247:WML393267 WWH393247:WWH393267 Z458783:Z458803 JV458783:JV458803 TR458783:TR458803 ADN458783:ADN458803 ANJ458783:ANJ458803 AXF458783:AXF458803 BHB458783:BHB458803 BQX458783:BQX458803 CAT458783:CAT458803 CKP458783:CKP458803 CUL458783:CUL458803 DEH458783:DEH458803 DOD458783:DOD458803 DXZ458783:DXZ458803 EHV458783:EHV458803 ERR458783:ERR458803 FBN458783:FBN458803 FLJ458783:FLJ458803 FVF458783:FVF458803 GFB458783:GFB458803 GOX458783:GOX458803 GYT458783:GYT458803 HIP458783:HIP458803 HSL458783:HSL458803 ICH458783:ICH458803 IMD458783:IMD458803 IVZ458783:IVZ458803 JFV458783:JFV458803 JPR458783:JPR458803 JZN458783:JZN458803 KJJ458783:KJJ458803 KTF458783:KTF458803 LDB458783:LDB458803 LMX458783:LMX458803 LWT458783:LWT458803 MGP458783:MGP458803 MQL458783:MQL458803 NAH458783:NAH458803 NKD458783:NKD458803 NTZ458783:NTZ458803 ODV458783:ODV458803 ONR458783:ONR458803 OXN458783:OXN458803 PHJ458783:PHJ458803 PRF458783:PRF458803 QBB458783:QBB458803 QKX458783:QKX458803 QUT458783:QUT458803 REP458783:REP458803 ROL458783:ROL458803 RYH458783:RYH458803 SID458783:SID458803 SRZ458783:SRZ458803 TBV458783:TBV458803 TLR458783:TLR458803 TVN458783:TVN458803 UFJ458783:UFJ458803 UPF458783:UPF458803 UZB458783:UZB458803 VIX458783:VIX458803 VST458783:VST458803 WCP458783:WCP458803 WML458783:WML458803 WWH458783:WWH458803 Z524319:Z524339 JV524319:JV524339 TR524319:TR524339 ADN524319:ADN524339 ANJ524319:ANJ524339 AXF524319:AXF524339 BHB524319:BHB524339 BQX524319:BQX524339 CAT524319:CAT524339 CKP524319:CKP524339 CUL524319:CUL524339 DEH524319:DEH524339 DOD524319:DOD524339 DXZ524319:DXZ524339 EHV524319:EHV524339 ERR524319:ERR524339 FBN524319:FBN524339 FLJ524319:FLJ524339 FVF524319:FVF524339 GFB524319:GFB524339 GOX524319:GOX524339 GYT524319:GYT524339 HIP524319:HIP524339 HSL524319:HSL524339 ICH524319:ICH524339 IMD524319:IMD524339 IVZ524319:IVZ524339 JFV524319:JFV524339 JPR524319:JPR524339 JZN524319:JZN524339 KJJ524319:KJJ524339 KTF524319:KTF524339 LDB524319:LDB524339 LMX524319:LMX524339 LWT524319:LWT524339 MGP524319:MGP524339 MQL524319:MQL524339 NAH524319:NAH524339 NKD524319:NKD524339 NTZ524319:NTZ524339 ODV524319:ODV524339 ONR524319:ONR524339 OXN524319:OXN524339 PHJ524319:PHJ524339 PRF524319:PRF524339 QBB524319:QBB524339 QKX524319:QKX524339 QUT524319:QUT524339 REP524319:REP524339 ROL524319:ROL524339 RYH524319:RYH524339 SID524319:SID524339 SRZ524319:SRZ524339 TBV524319:TBV524339 TLR524319:TLR524339 TVN524319:TVN524339 UFJ524319:UFJ524339 UPF524319:UPF524339 UZB524319:UZB524339 VIX524319:VIX524339 VST524319:VST524339 WCP524319:WCP524339 WML524319:WML524339 WWH524319:WWH524339 Z589855:Z589875 JV589855:JV589875 TR589855:TR589875 ADN589855:ADN589875 ANJ589855:ANJ589875 AXF589855:AXF589875 BHB589855:BHB589875 BQX589855:BQX589875 CAT589855:CAT589875 CKP589855:CKP589875 CUL589855:CUL589875 DEH589855:DEH589875 DOD589855:DOD589875 DXZ589855:DXZ589875 EHV589855:EHV589875 ERR589855:ERR589875 FBN589855:FBN589875 FLJ589855:FLJ589875 FVF589855:FVF589875 GFB589855:GFB589875 GOX589855:GOX589875 GYT589855:GYT589875 HIP589855:HIP589875 HSL589855:HSL589875 ICH589855:ICH589875 IMD589855:IMD589875 IVZ589855:IVZ589875 JFV589855:JFV589875 JPR589855:JPR589875 JZN589855:JZN589875 KJJ589855:KJJ589875 KTF589855:KTF589875 LDB589855:LDB589875 LMX589855:LMX589875 LWT589855:LWT589875 MGP589855:MGP589875 MQL589855:MQL589875 NAH589855:NAH589875 NKD589855:NKD589875 NTZ589855:NTZ589875 ODV589855:ODV589875 ONR589855:ONR589875 OXN589855:OXN589875 PHJ589855:PHJ589875 PRF589855:PRF589875 QBB589855:QBB589875 QKX589855:QKX589875 QUT589855:QUT589875 REP589855:REP589875 ROL589855:ROL589875 RYH589855:RYH589875 SID589855:SID589875 SRZ589855:SRZ589875 TBV589855:TBV589875 TLR589855:TLR589875 TVN589855:TVN589875 UFJ589855:UFJ589875 UPF589855:UPF589875 UZB589855:UZB589875 VIX589855:VIX589875 VST589855:VST589875 WCP589855:WCP589875 WML589855:WML589875 WWH589855:WWH589875 Z655391:Z655411 JV655391:JV655411 TR655391:TR655411 ADN655391:ADN655411 ANJ655391:ANJ655411 AXF655391:AXF655411 BHB655391:BHB655411 BQX655391:BQX655411 CAT655391:CAT655411 CKP655391:CKP655411 CUL655391:CUL655411 DEH655391:DEH655411 DOD655391:DOD655411 DXZ655391:DXZ655411 EHV655391:EHV655411 ERR655391:ERR655411 FBN655391:FBN655411 FLJ655391:FLJ655411 FVF655391:FVF655411 GFB655391:GFB655411 GOX655391:GOX655411 GYT655391:GYT655411 HIP655391:HIP655411 HSL655391:HSL655411 ICH655391:ICH655411 IMD655391:IMD655411 IVZ655391:IVZ655411 JFV655391:JFV655411 JPR655391:JPR655411 JZN655391:JZN655411 KJJ655391:KJJ655411 KTF655391:KTF655411 LDB655391:LDB655411 LMX655391:LMX655411 LWT655391:LWT655411 MGP655391:MGP655411 MQL655391:MQL655411 NAH655391:NAH655411 NKD655391:NKD655411 NTZ655391:NTZ655411 ODV655391:ODV655411 ONR655391:ONR655411 OXN655391:OXN655411 PHJ655391:PHJ655411 PRF655391:PRF655411 QBB655391:QBB655411 QKX655391:QKX655411 QUT655391:QUT655411 REP655391:REP655411 ROL655391:ROL655411 RYH655391:RYH655411 SID655391:SID655411 SRZ655391:SRZ655411 TBV655391:TBV655411 TLR655391:TLR655411 TVN655391:TVN655411 UFJ655391:UFJ655411 UPF655391:UPF655411 UZB655391:UZB655411 VIX655391:VIX655411 VST655391:VST655411 WCP655391:WCP655411 WML655391:WML655411 WWH655391:WWH655411 Z720927:Z720947 JV720927:JV720947 TR720927:TR720947 ADN720927:ADN720947 ANJ720927:ANJ720947 AXF720927:AXF720947 BHB720927:BHB720947 BQX720927:BQX720947 CAT720927:CAT720947 CKP720927:CKP720947 CUL720927:CUL720947 DEH720927:DEH720947 DOD720927:DOD720947 DXZ720927:DXZ720947 EHV720927:EHV720947 ERR720927:ERR720947 FBN720927:FBN720947 FLJ720927:FLJ720947 FVF720927:FVF720947 GFB720927:GFB720947 GOX720927:GOX720947 GYT720927:GYT720947 HIP720927:HIP720947 HSL720927:HSL720947 ICH720927:ICH720947 IMD720927:IMD720947 IVZ720927:IVZ720947 JFV720927:JFV720947 JPR720927:JPR720947 JZN720927:JZN720947 KJJ720927:KJJ720947 KTF720927:KTF720947 LDB720927:LDB720947 LMX720927:LMX720947 LWT720927:LWT720947 MGP720927:MGP720947 MQL720927:MQL720947 NAH720927:NAH720947 NKD720927:NKD720947 NTZ720927:NTZ720947 ODV720927:ODV720947 ONR720927:ONR720947 OXN720927:OXN720947 PHJ720927:PHJ720947 PRF720927:PRF720947 QBB720927:QBB720947 QKX720927:QKX720947 QUT720927:QUT720947 REP720927:REP720947 ROL720927:ROL720947 RYH720927:RYH720947 SID720927:SID720947 SRZ720927:SRZ720947 TBV720927:TBV720947 TLR720927:TLR720947 TVN720927:TVN720947 UFJ720927:UFJ720947 UPF720927:UPF720947 UZB720927:UZB720947 VIX720927:VIX720947 VST720927:VST720947 WCP720927:WCP720947 WML720927:WML720947 WWH720927:WWH720947 Z786463:Z786483 JV786463:JV786483 TR786463:TR786483 ADN786463:ADN786483 ANJ786463:ANJ786483 AXF786463:AXF786483 BHB786463:BHB786483 BQX786463:BQX786483 CAT786463:CAT786483 CKP786463:CKP786483 CUL786463:CUL786483 DEH786463:DEH786483 DOD786463:DOD786483 DXZ786463:DXZ786483 EHV786463:EHV786483 ERR786463:ERR786483 FBN786463:FBN786483 FLJ786463:FLJ786483 FVF786463:FVF786483 GFB786463:GFB786483 GOX786463:GOX786483 GYT786463:GYT786483 HIP786463:HIP786483 HSL786463:HSL786483 ICH786463:ICH786483 IMD786463:IMD786483 IVZ786463:IVZ786483 JFV786463:JFV786483 JPR786463:JPR786483 JZN786463:JZN786483 KJJ786463:KJJ786483 KTF786463:KTF786483 LDB786463:LDB786483 LMX786463:LMX786483 LWT786463:LWT786483 MGP786463:MGP786483 MQL786463:MQL786483 NAH786463:NAH786483 NKD786463:NKD786483 NTZ786463:NTZ786483 ODV786463:ODV786483 ONR786463:ONR786483 OXN786463:OXN786483 PHJ786463:PHJ786483 PRF786463:PRF786483 QBB786463:QBB786483 QKX786463:QKX786483 QUT786463:QUT786483 REP786463:REP786483 ROL786463:ROL786483 RYH786463:RYH786483 SID786463:SID786483 SRZ786463:SRZ786483 TBV786463:TBV786483 TLR786463:TLR786483 TVN786463:TVN786483 UFJ786463:UFJ786483 UPF786463:UPF786483 UZB786463:UZB786483 VIX786463:VIX786483 VST786463:VST786483 WCP786463:WCP786483 WML786463:WML786483 WWH786463:WWH786483 Z851999:Z852019 JV851999:JV852019 TR851999:TR852019 ADN851999:ADN852019 ANJ851999:ANJ852019 AXF851999:AXF852019 BHB851999:BHB852019 BQX851999:BQX852019 CAT851999:CAT852019 CKP851999:CKP852019 CUL851999:CUL852019 DEH851999:DEH852019 DOD851999:DOD852019 DXZ851999:DXZ852019 EHV851999:EHV852019 ERR851999:ERR852019 FBN851999:FBN852019 FLJ851999:FLJ852019 FVF851999:FVF852019 GFB851999:GFB852019 GOX851999:GOX852019 GYT851999:GYT852019 HIP851999:HIP852019 HSL851999:HSL852019 ICH851999:ICH852019 IMD851999:IMD852019 IVZ851999:IVZ852019 JFV851999:JFV852019 JPR851999:JPR852019 JZN851999:JZN852019 KJJ851999:KJJ852019 KTF851999:KTF852019 LDB851999:LDB852019 LMX851999:LMX852019 LWT851999:LWT852019 MGP851999:MGP852019 MQL851999:MQL852019 NAH851999:NAH852019 NKD851999:NKD852019 NTZ851999:NTZ852019 ODV851999:ODV852019 ONR851999:ONR852019 OXN851999:OXN852019 PHJ851999:PHJ852019 PRF851999:PRF852019 QBB851999:QBB852019 QKX851999:QKX852019 QUT851999:QUT852019 REP851999:REP852019 ROL851999:ROL852019 RYH851999:RYH852019 SID851999:SID852019 SRZ851999:SRZ852019 TBV851999:TBV852019 TLR851999:TLR852019 TVN851999:TVN852019 UFJ851999:UFJ852019 UPF851999:UPF852019 UZB851999:UZB852019 VIX851999:VIX852019 VST851999:VST852019 WCP851999:WCP852019 WML851999:WML852019 WWH851999:WWH852019 Z917535:Z917555 JV917535:JV917555 TR917535:TR917555 ADN917535:ADN917555 ANJ917535:ANJ917555 AXF917535:AXF917555 BHB917535:BHB917555 BQX917535:BQX917555 CAT917535:CAT917555 CKP917535:CKP917555 CUL917535:CUL917555 DEH917535:DEH917555 DOD917535:DOD917555 DXZ917535:DXZ917555 EHV917535:EHV917555 ERR917535:ERR917555 FBN917535:FBN917555 FLJ917535:FLJ917555 FVF917535:FVF917555 GFB917535:GFB917555 GOX917535:GOX917555 GYT917535:GYT917555 HIP917535:HIP917555 HSL917535:HSL917555 ICH917535:ICH917555 IMD917535:IMD917555 IVZ917535:IVZ917555 JFV917535:JFV917555 JPR917535:JPR917555 JZN917535:JZN917555 KJJ917535:KJJ917555 KTF917535:KTF917555 LDB917535:LDB917555 LMX917535:LMX917555 LWT917535:LWT917555 MGP917535:MGP917555 MQL917535:MQL917555 NAH917535:NAH917555 NKD917535:NKD917555 NTZ917535:NTZ917555 ODV917535:ODV917555 ONR917535:ONR917555 OXN917535:OXN917555 PHJ917535:PHJ917555 PRF917535:PRF917555 QBB917535:QBB917555 QKX917535:QKX917555 QUT917535:QUT917555 REP917535:REP917555 ROL917535:ROL917555 RYH917535:RYH917555 SID917535:SID917555 SRZ917535:SRZ917555 TBV917535:TBV917555 TLR917535:TLR917555 TVN917535:TVN917555 UFJ917535:UFJ917555 UPF917535:UPF917555 UZB917535:UZB917555 VIX917535:VIX917555 VST917535:VST917555 WCP917535:WCP917555 WML917535:WML917555 WWH917535:WWH917555 Z983071:Z983091 JV983071:JV983091 TR983071:TR983091 ADN983071:ADN983091 ANJ983071:ANJ983091 AXF983071:AXF983091 BHB983071:BHB983091 BQX983071:BQX983091 CAT983071:CAT983091 CKP983071:CKP983091 CUL983071:CUL983091 DEH983071:DEH983091 DOD983071:DOD983091 DXZ983071:DXZ983091 EHV983071:EHV983091 ERR983071:ERR983091 FBN983071:FBN983091 FLJ983071:FLJ983091 FVF983071:FVF983091 GFB983071:GFB983091 GOX983071:GOX983091 GYT983071:GYT983091 HIP983071:HIP983091 HSL983071:HSL983091 ICH983071:ICH983091 IMD983071:IMD983091 IVZ983071:IVZ983091 JFV983071:JFV983091 JPR983071:JPR983091 JZN983071:JZN983091 KJJ983071:KJJ983091 KTF983071:KTF983091 LDB983071:LDB983091 LMX983071:LMX983091 LWT983071:LWT983091 MGP983071:MGP983091 MQL983071:MQL983091 NAH983071:NAH983091 NKD983071:NKD983091 NTZ983071:NTZ983091 ODV983071:ODV983091 ONR983071:ONR983091 OXN983071:OXN983091 PHJ983071:PHJ983091 PRF983071:PRF983091 QBB983071:QBB983091 QKX983071:QKX983091 QUT983071:QUT983091 REP983071:REP983091 ROL983071:ROL983091 RYH983071:RYH983091 SID983071:SID983091 SRZ983071:SRZ983091 TBV983071:TBV983091 TLR983071:TLR983091 TVN983071:TVN983091 UFJ983071:UFJ983091 UPF983071:UPF983091 UZB983071:UZB983091 VIX983071:VIX983091 VST983071:VST983091 WCP983071:WCP983091 WML983071:WML983091 WWH983071:WWH983091 Q65567:S65587 JM65567:JO65587 TI65567:TK65587 ADE65567:ADG65587 ANA65567:ANC65587 AWW65567:AWY65587 BGS65567:BGU65587 BQO65567:BQQ65587 CAK65567:CAM65587 CKG65567:CKI65587 CUC65567:CUE65587 DDY65567:DEA65587 DNU65567:DNW65587 DXQ65567:DXS65587 EHM65567:EHO65587 ERI65567:ERK65587 FBE65567:FBG65587 FLA65567:FLC65587 FUW65567:FUY65587 GES65567:GEU65587 GOO65567:GOQ65587 GYK65567:GYM65587 HIG65567:HII65587 HSC65567:HSE65587 IBY65567:ICA65587 ILU65567:ILW65587 IVQ65567:IVS65587 JFM65567:JFO65587 JPI65567:JPK65587 JZE65567:JZG65587 KJA65567:KJC65587 KSW65567:KSY65587 LCS65567:LCU65587 LMO65567:LMQ65587 LWK65567:LWM65587 MGG65567:MGI65587 MQC65567:MQE65587 MZY65567:NAA65587 NJU65567:NJW65587 NTQ65567:NTS65587 ODM65567:ODO65587 ONI65567:ONK65587 OXE65567:OXG65587 PHA65567:PHC65587 PQW65567:PQY65587 QAS65567:QAU65587 QKO65567:QKQ65587 QUK65567:QUM65587 REG65567:REI65587 ROC65567:ROE65587 RXY65567:RYA65587 SHU65567:SHW65587 SRQ65567:SRS65587 TBM65567:TBO65587 TLI65567:TLK65587 TVE65567:TVG65587 UFA65567:UFC65587 UOW65567:UOY65587 UYS65567:UYU65587 VIO65567:VIQ65587 VSK65567:VSM65587 WCG65567:WCI65587 WMC65567:WME65587 WVY65567:WWA65587 Q131103:S131123 JM131103:JO131123 TI131103:TK131123 ADE131103:ADG131123 ANA131103:ANC131123 AWW131103:AWY131123 BGS131103:BGU131123 BQO131103:BQQ131123 CAK131103:CAM131123 CKG131103:CKI131123 CUC131103:CUE131123 DDY131103:DEA131123 DNU131103:DNW131123 DXQ131103:DXS131123 EHM131103:EHO131123 ERI131103:ERK131123 FBE131103:FBG131123 FLA131103:FLC131123 FUW131103:FUY131123 GES131103:GEU131123 GOO131103:GOQ131123 GYK131103:GYM131123 HIG131103:HII131123 HSC131103:HSE131123 IBY131103:ICA131123 ILU131103:ILW131123 IVQ131103:IVS131123 JFM131103:JFO131123 JPI131103:JPK131123 JZE131103:JZG131123 KJA131103:KJC131123 KSW131103:KSY131123 LCS131103:LCU131123 LMO131103:LMQ131123 LWK131103:LWM131123 MGG131103:MGI131123 MQC131103:MQE131123 MZY131103:NAA131123 NJU131103:NJW131123 NTQ131103:NTS131123 ODM131103:ODO131123 ONI131103:ONK131123 OXE131103:OXG131123 PHA131103:PHC131123 PQW131103:PQY131123 QAS131103:QAU131123 QKO131103:QKQ131123 QUK131103:QUM131123 REG131103:REI131123 ROC131103:ROE131123 RXY131103:RYA131123 SHU131103:SHW131123 SRQ131103:SRS131123 TBM131103:TBO131123 TLI131103:TLK131123 TVE131103:TVG131123 UFA131103:UFC131123 UOW131103:UOY131123 UYS131103:UYU131123 VIO131103:VIQ131123 VSK131103:VSM131123 WCG131103:WCI131123 WMC131103:WME131123 WVY131103:WWA131123 Q196639:S196659 JM196639:JO196659 TI196639:TK196659 ADE196639:ADG196659 ANA196639:ANC196659 AWW196639:AWY196659 BGS196639:BGU196659 BQO196639:BQQ196659 CAK196639:CAM196659 CKG196639:CKI196659 CUC196639:CUE196659 DDY196639:DEA196659 DNU196639:DNW196659 DXQ196639:DXS196659 EHM196639:EHO196659 ERI196639:ERK196659 FBE196639:FBG196659 FLA196639:FLC196659 FUW196639:FUY196659 GES196639:GEU196659 GOO196639:GOQ196659 GYK196639:GYM196659 HIG196639:HII196659 HSC196639:HSE196659 IBY196639:ICA196659 ILU196639:ILW196659 IVQ196639:IVS196659 JFM196639:JFO196659 JPI196639:JPK196659 JZE196639:JZG196659 KJA196639:KJC196659 KSW196639:KSY196659 LCS196639:LCU196659 LMO196639:LMQ196659 LWK196639:LWM196659 MGG196639:MGI196659 MQC196639:MQE196659 MZY196639:NAA196659 NJU196639:NJW196659 NTQ196639:NTS196659 ODM196639:ODO196659 ONI196639:ONK196659 OXE196639:OXG196659 PHA196639:PHC196659 PQW196639:PQY196659 QAS196639:QAU196659 QKO196639:QKQ196659 QUK196639:QUM196659 REG196639:REI196659 ROC196639:ROE196659 RXY196639:RYA196659 SHU196639:SHW196659 SRQ196639:SRS196659 TBM196639:TBO196659 TLI196639:TLK196659 TVE196639:TVG196659 UFA196639:UFC196659 UOW196639:UOY196659 UYS196639:UYU196659 VIO196639:VIQ196659 VSK196639:VSM196659 WCG196639:WCI196659 WMC196639:WME196659 WVY196639:WWA196659 Q262175:S262195 JM262175:JO262195 TI262175:TK262195 ADE262175:ADG262195 ANA262175:ANC262195 AWW262175:AWY262195 BGS262175:BGU262195 BQO262175:BQQ262195 CAK262175:CAM262195 CKG262175:CKI262195 CUC262175:CUE262195 DDY262175:DEA262195 DNU262175:DNW262195 DXQ262175:DXS262195 EHM262175:EHO262195 ERI262175:ERK262195 FBE262175:FBG262195 FLA262175:FLC262195 FUW262175:FUY262195 GES262175:GEU262195 GOO262175:GOQ262195 GYK262175:GYM262195 HIG262175:HII262195 HSC262175:HSE262195 IBY262175:ICA262195 ILU262175:ILW262195 IVQ262175:IVS262195 JFM262175:JFO262195 JPI262175:JPK262195 JZE262175:JZG262195 KJA262175:KJC262195 KSW262175:KSY262195 LCS262175:LCU262195 LMO262175:LMQ262195 LWK262175:LWM262195 MGG262175:MGI262195 MQC262175:MQE262195 MZY262175:NAA262195 NJU262175:NJW262195 NTQ262175:NTS262195 ODM262175:ODO262195 ONI262175:ONK262195 OXE262175:OXG262195 PHA262175:PHC262195 PQW262175:PQY262195 QAS262175:QAU262195 QKO262175:QKQ262195 QUK262175:QUM262195 REG262175:REI262195 ROC262175:ROE262195 RXY262175:RYA262195 SHU262175:SHW262195 SRQ262175:SRS262195 TBM262175:TBO262195 TLI262175:TLK262195 TVE262175:TVG262195 UFA262175:UFC262195 UOW262175:UOY262195 UYS262175:UYU262195 VIO262175:VIQ262195 VSK262175:VSM262195 WCG262175:WCI262195 WMC262175:WME262195 WVY262175:WWA262195 Q327711:S327731 JM327711:JO327731 TI327711:TK327731 ADE327711:ADG327731 ANA327711:ANC327731 AWW327711:AWY327731 BGS327711:BGU327731 BQO327711:BQQ327731 CAK327711:CAM327731 CKG327711:CKI327731 CUC327711:CUE327731 DDY327711:DEA327731 DNU327711:DNW327731 DXQ327711:DXS327731 EHM327711:EHO327731 ERI327711:ERK327731 FBE327711:FBG327731 FLA327711:FLC327731 FUW327711:FUY327731 GES327711:GEU327731 GOO327711:GOQ327731 GYK327711:GYM327731 HIG327711:HII327731 HSC327711:HSE327731 IBY327711:ICA327731 ILU327711:ILW327731 IVQ327711:IVS327731 JFM327711:JFO327731 JPI327711:JPK327731 JZE327711:JZG327731 KJA327711:KJC327731 KSW327711:KSY327731 LCS327711:LCU327731 LMO327711:LMQ327731 LWK327711:LWM327731 MGG327711:MGI327731 MQC327711:MQE327731 MZY327711:NAA327731 NJU327711:NJW327731 NTQ327711:NTS327731 ODM327711:ODO327731 ONI327711:ONK327731 OXE327711:OXG327731 PHA327711:PHC327731 PQW327711:PQY327731 QAS327711:QAU327731 QKO327711:QKQ327731 QUK327711:QUM327731 REG327711:REI327731 ROC327711:ROE327731 RXY327711:RYA327731 SHU327711:SHW327731 SRQ327711:SRS327731 TBM327711:TBO327731 TLI327711:TLK327731 TVE327711:TVG327731 UFA327711:UFC327731 UOW327711:UOY327731 UYS327711:UYU327731 VIO327711:VIQ327731 VSK327711:VSM327731 WCG327711:WCI327731 WMC327711:WME327731 WVY327711:WWA327731 Q393247:S393267 JM393247:JO393267 TI393247:TK393267 ADE393247:ADG393267 ANA393247:ANC393267 AWW393247:AWY393267 BGS393247:BGU393267 BQO393247:BQQ393267 CAK393247:CAM393267 CKG393247:CKI393267 CUC393247:CUE393267 DDY393247:DEA393267 DNU393247:DNW393267 DXQ393247:DXS393267 EHM393247:EHO393267 ERI393247:ERK393267 FBE393247:FBG393267 FLA393247:FLC393267 FUW393247:FUY393267 GES393247:GEU393267 GOO393247:GOQ393267 GYK393247:GYM393267 HIG393247:HII393267 HSC393247:HSE393267 IBY393247:ICA393267 ILU393247:ILW393267 IVQ393247:IVS393267 JFM393247:JFO393267 JPI393247:JPK393267 JZE393247:JZG393267 KJA393247:KJC393267 KSW393247:KSY393267 LCS393247:LCU393267 LMO393247:LMQ393267 LWK393247:LWM393267 MGG393247:MGI393267 MQC393247:MQE393267 MZY393247:NAA393267 NJU393247:NJW393267 NTQ393247:NTS393267 ODM393247:ODO393267 ONI393247:ONK393267 OXE393247:OXG393267 PHA393247:PHC393267 PQW393247:PQY393267 QAS393247:QAU393267 QKO393247:QKQ393267 QUK393247:QUM393267 REG393247:REI393267 ROC393247:ROE393267 RXY393247:RYA393267 SHU393247:SHW393267 SRQ393247:SRS393267 TBM393247:TBO393267 TLI393247:TLK393267 TVE393247:TVG393267 UFA393247:UFC393267 UOW393247:UOY393267 UYS393247:UYU393267 VIO393247:VIQ393267 VSK393247:VSM393267 WCG393247:WCI393267 WMC393247:WME393267 WVY393247:WWA393267 Q458783:S458803 JM458783:JO458803 TI458783:TK458803 ADE458783:ADG458803 ANA458783:ANC458803 AWW458783:AWY458803 BGS458783:BGU458803 BQO458783:BQQ458803 CAK458783:CAM458803 CKG458783:CKI458803 CUC458783:CUE458803 DDY458783:DEA458803 DNU458783:DNW458803 DXQ458783:DXS458803 EHM458783:EHO458803 ERI458783:ERK458803 FBE458783:FBG458803 FLA458783:FLC458803 FUW458783:FUY458803 GES458783:GEU458803 GOO458783:GOQ458803 GYK458783:GYM458803 HIG458783:HII458803 HSC458783:HSE458803 IBY458783:ICA458803 ILU458783:ILW458803 IVQ458783:IVS458803 JFM458783:JFO458803 JPI458783:JPK458803 JZE458783:JZG458803 KJA458783:KJC458803 KSW458783:KSY458803 LCS458783:LCU458803 LMO458783:LMQ458803 LWK458783:LWM458803 MGG458783:MGI458803 MQC458783:MQE458803 MZY458783:NAA458803 NJU458783:NJW458803 NTQ458783:NTS458803 ODM458783:ODO458803 ONI458783:ONK458803 OXE458783:OXG458803 PHA458783:PHC458803 PQW458783:PQY458803 QAS458783:QAU458803 QKO458783:QKQ458803 QUK458783:QUM458803 REG458783:REI458803 ROC458783:ROE458803 RXY458783:RYA458803 SHU458783:SHW458803 SRQ458783:SRS458803 TBM458783:TBO458803 TLI458783:TLK458803 TVE458783:TVG458803 UFA458783:UFC458803 UOW458783:UOY458803 UYS458783:UYU458803 VIO458783:VIQ458803 VSK458783:VSM458803 WCG458783:WCI458803 WMC458783:WME458803 WVY458783:WWA458803 Q524319:S524339 JM524319:JO524339 TI524319:TK524339 ADE524319:ADG524339 ANA524319:ANC524339 AWW524319:AWY524339 BGS524319:BGU524339 BQO524319:BQQ524339 CAK524319:CAM524339 CKG524319:CKI524339 CUC524319:CUE524339 DDY524319:DEA524339 DNU524319:DNW524339 DXQ524319:DXS524339 EHM524319:EHO524339 ERI524319:ERK524339 FBE524319:FBG524339 FLA524319:FLC524339 FUW524319:FUY524339 GES524319:GEU524339 GOO524319:GOQ524339 GYK524319:GYM524339 HIG524319:HII524339 HSC524319:HSE524339 IBY524319:ICA524339 ILU524319:ILW524339 IVQ524319:IVS524339 JFM524319:JFO524339 JPI524319:JPK524339 JZE524319:JZG524339 KJA524319:KJC524339 KSW524319:KSY524339 LCS524319:LCU524339 LMO524319:LMQ524339 LWK524319:LWM524339 MGG524319:MGI524339 MQC524319:MQE524339 MZY524319:NAA524339 NJU524319:NJW524339 NTQ524319:NTS524339 ODM524319:ODO524339 ONI524319:ONK524339 OXE524319:OXG524339 PHA524319:PHC524339 PQW524319:PQY524339 QAS524319:QAU524339 QKO524319:QKQ524339 QUK524319:QUM524339 REG524319:REI524339 ROC524319:ROE524339 RXY524319:RYA524339 SHU524319:SHW524339 SRQ524319:SRS524339 TBM524319:TBO524339 TLI524319:TLK524339 TVE524319:TVG524339 UFA524319:UFC524339 UOW524319:UOY524339 UYS524319:UYU524339 VIO524319:VIQ524339 VSK524319:VSM524339 WCG524319:WCI524339 WMC524319:WME524339 WVY524319:WWA524339 Q589855:S589875 JM589855:JO589875 TI589855:TK589875 ADE589855:ADG589875 ANA589855:ANC589875 AWW589855:AWY589875 BGS589855:BGU589875 BQO589855:BQQ589875 CAK589855:CAM589875 CKG589855:CKI589875 CUC589855:CUE589875 DDY589855:DEA589875 DNU589855:DNW589875 DXQ589855:DXS589875 EHM589855:EHO589875 ERI589855:ERK589875 FBE589855:FBG589875 FLA589855:FLC589875 FUW589855:FUY589875 GES589855:GEU589875 GOO589855:GOQ589875 GYK589855:GYM589875 HIG589855:HII589875 HSC589855:HSE589875 IBY589855:ICA589875 ILU589855:ILW589875 IVQ589855:IVS589875 JFM589855:JFO589875 JPI589855:JPK589875 JZE589855:JZG589875 KJA589855:KJC589875 KSW589855:KSY589875 LCS589855:LCU589875 LMO589855:LMQ589875 LWK589855:LWM589875 MGG589855:MGI589875 MQC589855:MQE589875 MZY589855:NAA589875 NJU589855:NJW589875 NTQ589855:NTS589875 ODM589855:ODO589875 ONI589855:ONK589875 OXE589855:OXG589875 PHA589855:PHC589875 PQW589855:PQY589875 QAS589855:QAU589875 QKO589855:QKQ589875 QUK589855:QUM589875 REG589855:REI589875 ROC589855:ROE589875 RXY589855:RYA589875 SHU589855:SHW589875 SRQ589855:SRS589875 TBM589855:TBO589875 TLI589855:TLK589875 TVE589855:TVG589875 UFA589855:UFC589875 UOW589855:UOY589875 UYS589855:UYU589875 VIO589855:VIQ589875 VSK589855:VSM589875 WCG589855:WCI589875 WMC589855:WME589875 WVY589855:WWA589875 Q655391:S655411 JM655391:JO655411 TI655391:TK655411 ADE655391:ADG655411 ANA655391:ANC655411 AWW655391:AWY655411 BGS655391:BGU655411 BQO655391:BQQ655411 CAK655391:CAM655411 CKG655391:CKI655411 CUC655391:CUE655411 DDY655391:DEA655411 DNU655391:DNW655411 DXQ655391:DXS655411 EHM655391:EHO655411 ERI655391:ERK655411 FBE655391:FBG655411 FLA655391:FLC655411 FUW655391:FUY655411 GES655391:GEU655411 GOO655391:GOQ655411 GYK655391:GYM655411 HIG655391:HII655411 HSC655391:HSE655411 IBY655391:ICA655411 ILU655391:ILW655411 IVQ655391:IVS655411 JFM655391:JFO655411 JPI655391:JPK655411 JZE655391:JZG655411 KJA655391:KJC655411 KSW655391:KSY655411 LCS655391:LCU655411 LMO655391:LMQ655411 LWK655391:LWM655411 MGG655391:MGI655411 MQC655391:MQE655411 MZY655391:NAA655411 NJU655391:NJW655411 NTQ655391:NTS655411 ODM655391:ODO655411 ONI655391:ONK655411 OXE655391:OXG655411 PHA655391:PHC655411 PQW655391:PQY655411 QAS655391:QAU655411 QKO655391:QKQ655411 QUK655391:QUM655411 REG655391:REI655411 ROC655391:ROE655411 RXY655391:RYA655411 SHU655391:SHW655411 SRQ655391:SRS655411 TBM655391:TBO655411 TLI655391:TLK655411 TVE655391:TVG655411 UFA655391:UFC655411 UOW655391:UOY655411 UYS655391:UYU655411 VIO655391:VIQ655411 VSK655391:VSM655411 WCG655391:WCI655411 WMC655391:WME655411 WVY655391:WWA655411 Q720927:S720947 JM720927:JO720947 TI720927:TK720947 ADE720927:ADG720947 ANA720927:ANC720947 AWW720927:AWY720947 BGS720927:BGU720947 BQO720927:BQQ720947 CAK720927:CAM720947 CKG720927:CKI720947 CUC720927:CUE720947 DDY720927:DEA720947 DNU720927:DNW720947 DXQ720927:DXS720947 EHM720927:EHO720947 ERI720927:ERK720947 FBE720927:FBG720947 FLA720927:FLC720947 FUW720927:FUY720947 GES720927:GEU720947 GOO720927:GOQ720947 GYK720927:GYM720947 HIG720927:HII720947 HSC720927:HSE720947 IBY720927:ICA720947 ILU720927:ILW720947 IVQ720927:IVS720947 JFM720927:JFO720947 JPI720927:JPK720947 JZE720927:JZG720947 KJA720927:KJC720947 KSW720927:KSY720947 LCS720927:LCU720947 LMO720927:LMQ720947 LWK720927:LWM720947 MGG720927:MGI720947 MQC720927:MQE720947 MZY720927:NAA720947 NJU720927:NJW720947 NTQ720927:NTS720947 ODM720927:ODO720947 ONI720927:ONK720947 OXE720927:OXG720947 PHA720927:PHC720947 PQW720927:PQY720947 QAS720927:QAU720947 QKO720927:QKQ720947 QUK720927:QUM720947 REG720927:REI720947 ROC720927:ROE720947 RXY720927:RYA720947 SHU720927:SHW720947 SRQ720927:SRS720947 TBM720927:TBO720947 TLI720927:TLK720947 TVE720927:TVG720947 UFA720927:UFC720947 UOW720927:UOY720947 UYS720927:UYU720947 VIO720927:VIQ720947 VSK720927:VSM720947 WCG720927:WCI720947 WMC720927:WME720947 WVY720927:WWA720947 Q786463:S786483 JM786463:JO786483 TI786463:TK786483 ADE786463:ADG786483 ANA786463:ANC786483 AWW786463:AWY786483 BGS786463:BGU786483 BQO786463:BQQ786483 CAK786463:CAM786483 CKG786463:CKI786483 CUC786463:CUE786483 DDY786463:DEA786483 DNU786463:DNW786483 DXQ786463:DXS786483 EHM786463:EHO786483 ERI786463:ERK786483 FBE786463:FBG786483 FLA786463:FLC786483 FUW786463:FUY786483 GES786463:GEU786483 GOO786463:GOQ786483 GYK786463:GYM786483 HIG786463:HII786483 HSC786463:HSE786483 IBY786463:ICA786483 ILU786463:ILW786483 IVQ786463:IVS786483 JFM786463:JFO786483 JPI786463:JPK786483 JZE786463:JZG786483 KJA786463:KJC786483 KSW786463:KSY786483 LCS786463:LCU786483 LMO786463:LMQ786483 LWK786463:LWM786483 MGG786463:MGI786483 MQC786463:MQE786483 MZY786463:NAA786483 NJU786463:NJW786483 NTQ786463:NTS786483 ODM786463:ODO786483 ONI786463:ONK786483 OXE786463:OXG786483 PHA786463:PHC786483 PQW786463:PQY786483 QAS786463:QAU786483 QKO786463:QKQ786483 QUK786463:QUM786483 REG786463:REI786483 ROC786463:ROE786483 RXY786463:RYA786483 SHU786463:SHW786483 SRQ786463:SRS786483 TBM786463:TBO786483 TLI786463:TLK786483 TVE786463:TVG786483 UFA786463:UFC786483 UOW786463:UOY786483 UYS786463:UYU786483 VIO786463:VIQ786483 VSK786463:VSM786483 WCG786463:WCI786483 WMC786463:WME786483 WVY786463:WWA786483 Q851999:S852019 JM851999:JO852019 TI851999:TK852019 ADE851999:ADG852019 ANA851999:ANC852019 AWW851999:AWY852019 BGS851999:BGU852019 BQO851999:BQQ852019 CAK851999:CAM852019 CKG851999:CKI852019 CUC851999:CUE852019 DDY851999:DEA852019 DNU851999:DNW852019 DXQ851999:DXS852019 EHM851999:EHO852019 ERI851999:ERK852019 FBE851999:FBG852019 FLA851999:FLC852019 FUW851999:FUY852019 GES851999:GEU852019 GOO851999:GOQ852019 GYK851999:GYM852019 HIG851999:HII852019 HSC851999:HSE852019 IBY851999:ICA852019 ILU851999:ILW852019 IVQ851999:IVS852019 JFM851999:JFO852019 JPI851999:JPK852019 JZE851999:JZG852019 KJA851999:KJC852019 KSW851999:KSY852019 LCS851999:LCU852019 LMO851999:LMQ852019 LWK851999:LWM852019 MGG851999:MGI852019 MQC851999:MQE852019 MZY851999:NAA852019 NJU851999:NJW852019 NTQ851999:NTS852019 ODM851999:ODO852019 ONI851999:ONK852019 OXE851999:OXG852019 PHA851999:PHC852019 PQW851999:PQY852019 QAS851999:QAU852019 QKO851999:QKQ852019 QUK851999:QUM852019 REG851999:REI852019 ROC851999:ROE852019 RXY851999:RYA852019 SHU851999:SHW852019 SRQ851999:SRS852019 TBM851999:TBO852019 TLI851999:TLK852019 TVE851999:TVG852019 UFA851999:UFC852019 UOW851999:UOY852019 UYS851999:UYU852019 VIO851999:VIQ852019 VSK851999:VSM852019 WCG851999:WCI852019 WMC851999:WME852019 WVY851999:WWA852019 Q917535:S917555 JM917535:JO917555 TI917535:TK917555 ADE917535:ADG917555 ANA917535:ANC917555 AWW917535:AWY917555 BGS917535:BGU917555 BQO917535:BQQ917555 CAK917535:CAM917555 CKG917535:CKI917555 CUC917535:CUE917555 DDY917535:DEA917555 DNU917535:DNW917555 DXQ917535:DXS917555 EHM917535:EHO917555 ERI917535:ERK917555 FBE917535:FBG917555 FLA917535:FLC917555 FUW917535:FUY917555 GES917535:GEU917555 GOO917535:GOQ917555 GYK917535:GYM917555 HIG917535:HII917555 HSC917535:HSE917555 IBY917535:ICA917555 ILU917535:ILW917555 IVQ917535:IVS917555 JFM917535:JFO917555 JPI917535:JPK917555 JZE917535:JZG917555 KJA917535:KJC917555 KSW917535:KSY917555 LCS917535:LCU917555 LMO917535:LMQ917555 LWK917535:LWM917555 MGG917535:MGI917555 MQC917535:MQE917555 MZY917535:NAA917555 NJU917535:NJW917555 NTQ917535:NTS917555 ODM917535:ODO917555 ONI917535:ONK917555 OXE917535:OXG917555 PHA917535:PHC917555 PQW917535:PQY917555 QAS917535:QAU917555 QKO917535:QKQ917555 QUK917535:QUM917555 REG917535:REI917555 ROC917535:ROE917555 RXY917535:RYA917555 SHU917535:SHW917555 SRQ917535:SRS917555 TBM917535:TBO917555 TLI917535:TLK917555 TVE917535:TVG917555 UFA917535:UFC917555 UOW917535:UOY917555 UYS917535:UYU917555 VIO917535:VIQ917555 VSK917535:VSM917555 WCG917535:WCI917555 WMC917535:WME917555 WVY917535:WWA917555 Q983071:S983091 JM983071:JO983091 TI983071:TK983091 ADE983071:ADG983091 ANA983071:ANC983091 AWW983071:AWY983091 BGS983071:BGU983091 BQO983071:BQQ983091 CAK983071:CAM983091 CKG983071:CKI983091 CUC983071:CUE983091 DDY983071:DEA983091 DNU983071:DNW983091 DXQ983071:DXS983091 EHM983071:EHO983091 ERI983071:ERK983091 FBE983071:FBG983091 FLA983071:FLC983091 FUW983071:FUY983091 GES983071:GEU983091 GOO983071:GOQ983091 GYK983071:GYM983091 HIG983071:HII983091 HSC983071:HSE983091 IBY983071:ICA983091 ILU983071:ILW983091 IVQ983071:IVS983091 JFM983071:JFO983091 JPI983071:JPK983091 JZE983071:JZG983091 KJA983071:KJC983091 KSW983071:KSY983091 LCS983071:LCU983091 LMO983071:LMQ983091 LWK983071:LWM983091 MGG983071:MGI983091 MQC983071:MQE983091 MZY983071:NAA983091 NJU983071:NJW983091 NTQ983071:NTS983091 ODM983071:ODO983091 ONI983071:ONK983091 OXE983071:OXG983091 PHA983071:PHC983091 PQW983071:PQY983091 QAS983071:QAU983091 QKO983071:QKQ983091 QUK983071:QUM983091 REG983071:REI983091 ROC983071:ROE983091 RXY983071:RYA983091 SHU983071:SHW983091 SRQ983071:SRS983091 TBM983071:TBO983091 TLI983071:TLK983091 TVE983071:TVG983091 UFA983071:UFC983091 UOW983071:UOY983091 UYS983071:UYU983091 VIO983071:VIQ983091 VSK983071:VSM983091 WCG983071:WCI983091 WMC983071:WME983091 WVY983071:WWA983091 U65567:X65587 JQ65567:JT65587 TM65567:TP65587 ADI65567:ADL65587 ANE65567:ANH65587 AXA65567:AXD65587 BGW65567:BGZ65587 BQS65567:BQV65587 CAO65567:CAR65587 CKK65567:CKN65587 CUG65567:CUJ65587 DEC65567:DEF65587 DNY65567:DOB65587 DXU65567:DXX65587 EHQ65567:EHT65587 ERM65567:ERP65587 FBI65567:FBL65587 FLE65567:FLH65587 FVA65567:FVD65587 GEW65567:GEZ65587 GOS65567:GOV65587 GYO65567:GYR65587 HIK65567:HIN65587 HSG65567:HSJ65587 ICC65567:ICF65587 ILY65567:IMB65587 IVU65567:IVX65587 JFQ65567:JFT65587 JPM65567:JPP65587 JZI65567:JZL65587 KJE65567:KJH65587 KTA65567:KTD65587 LCW65567:LCZ65587 LMS65567:LMV65587 LWO65567:LWR65587 MGK65567:MGN65587 MQG65567:MQJ65587 NAC65567:NAF65587 NJY65567:NKB65587 NTU65567:NTX65587 ODQ65567:ODT65587 ONM65567:ONP65587 OXI65567:OXL65587 PHE65567:PHH65587 PRA65567:PRD65587 QAW65567:QAZ65587 QKS65567:QKV65587 QUO65567:QUR65587 REK65567:REN65587 ROG65567:ROJ65587 RYC65567:RYF65587 SHY65567:SIB65587 SRU65567:SRX65587 TBQ65567:TBT65587 TLM65567:TLP65587 TVI65567:TVL65587 UFE65567:UFH65587 UPA65567:UPD65587 UYW65567:UYZ65587 VIS65567:VIV65587 VSO65567:VSR65587 WCK65567:WCN65587 WMG65567:WMJ65587 WWC65567:WWF65587 U131103:X131123 JQ131103:JT131123 TM131103:TP131123 ADI131103:ADL131123 ANE131103:ANH131123 AXA131103:AXD131123 BGW131103:BGZ131123 BQS131103:BQV131123 CAO131103:CAR131123 CKK131103:CKN131123 CUG131103:CUJ131123 DEC131103:DEF131123 DNY131103:DOB131123 DXU131103:DXX131123 EHQ131103:EHT131123 ERM131103:ERP131123 FBI131103:FBL131123 FLE131103:FLH131123 FVA131103:FVD131123 GEW131103:GEZ131123 GOS131103:GOV131123 GYO131103:GYR131123 HIK131103:HIN131123 HSG131103:HSJ131123 ICC131103:ICF131123 ILY131103:IMB131123 IVU131103:IVX131123 JFQ131103:JFT131123 JPM131103:JPP131123 JZI131103:JZL131123 KJE131103:KJH131123 KTA131103:KTD131123 LCW131103:LCZ131123 LMS131103:LMV131123 LWO131103:LWR131123 MGK131103:MGN131123 MQG131103:MQJ131123 NAC131103:NAF131123 NJY131103:NKB131123 NTU131103:NTX131123 ODQ131103:ODT131123 ONM131103:ONP131123 OXI131103:OXL131123 PHE131103:PHH131123 PRA131103:PRD131123 QAW131103:QAZ131123 QKS131103:QKV131123 QUO131103:QUR131123 REK131103:REN131123 ROG131103:ROJ131123 RYC131103:RYF131123 SHY131103:SIB131123 SRU131103:SRX131123 TBQ131103:TBT131123 TLM131103:TLP131123 TVI131103:TVL131123 UFE131103:UFH131123 UPA131103:UPD131123 UYW131103:UYZ131123 VIS131103:VIV131123 VSO131103:VSR131123 WCK131103:WCN131123 WMG131103:WMJ131123 WWC131103:WWF131123 U196639:X196659 JQ196639:JT196659 TM196639:TP196659 ADI196639:ADL196659 ANE196639:ANH196659 AXA196639:AXD196659 BGW196639:BGZ196659 BQS196639:BQV196659 CAO196639:CAR196659 CKK196639:CKN196659 CUG196639:CUJ196659 DEC196639:DEF196659 DNY196639:DOB196659 DXU196639:DXX196659 EHQ196639:EHT196659 ERM196639:ERP196659 FBI196639:FBL196659 FLE196639:FLH196659 FVA196639:FVD196659 GEW196639:GEZ196659 GOS196639:GOV196659 GYO196639:GYR196659 HIK196639:HIN196659 HSG196639:HSJ196659 ICC196639:ICF196659 ILY196639:IMB196659 IVU196639:IVX196659 JFQ196639:JFT196659 JPM196639:JPP196659 JZI196639:JZL196659 KJE196639:KJH196659 KTA196639:KTD196659 LCW196639:LCZ196659 LMS196639:LMV196659 LWO196639:LWR196659 MGK196639:MGN196659 MQG196639:MQJ196659 NAC196639:NAF196659 NJY196639:NKB196659 NTU196639:NTX196659 ODQ196639:ODT196659 ONM196639:ONP196659 OXI196639:OXL196659 PHE196639:PHH196659 PRA196639:PRD196659 QAW196639:QAZ196659 QKS196639:QKV196659 QUO196639:QUR196659 REK196639:REN196659 ROG196639:ROJ196659 RYC196639:RYF196659 SHY196639:SIB196659 SRU196639:SRX196659 TBQ196639:TBT196659 TLM196639:TLP196659 TVI196639:TVL196659 UFE196639:UFH196659 UPA196639:UPD196659 UYW196639:UYZ196659 VIS196639:VIV196659 VSO196639:VSR196659 WCK196639:WCN196659 WMG196639:WMJ196659 WWC196639:WWF196659 U262175:X262195 JQ262175:JT262195 TM262175:TP262195 ADI262175:ADL262195 ANE262175:ANH262195 AXA262175:AXD262195 BGW262175:BGZ262195 BQS262175:BQV262195 CAO262175:CAR262195 CKK262175:CKN262195 CUG262175:CUJ262195 DEC262175:DEF262195 DNY262175:DOB262195 DXU262175:DXX262195 EHQ262175:EHT262195 ERM262175:ERP262195 FBI262175:FBL262195 FLE262175:FLH262195 FVA262175:FVD262195 GEW262175:GEZ262195 GOS262175:GOV262195 GYO262175:GYR262195 HIK262175:HIN262195 HSG262175:HSJ262195 ICC262175:ICF262195 ILY262175:IMB262195 IVU262175:IVX262195 JFQ262175:JFT262195 JPM262175:JPP262195 JZI262175:JZL262195 KJE262175:KJH262195 KTA262175:KTD262195 LCW262175:LCZ262195 LMS262175:LMV262195 LWO262175:LWR262195 MGK262175:MGN262195 MQG262175:MQJ262195 NAC262175:NAF262195 NJY262175:NKB262195 NTU262175:NTX262195 ODQ262175:ODT262195 ONM262175:ONP262195 OXI262175:OXL262195 PHE262175:PHH262195 PRA262175:PRD262195 QAW262175:QAZ262195 QKS262175:QKV262195 QUO262175:QUR262195 REK262175:REN262195 ROG262175:ROJ262195 RYC262175:RYF262195 SHY262175:SIB262195 SRU262175:SRX262195 TBQ262175:TBT262195 TLM262175:TLP262195 TVI262175:TVL262195 UFE262175:UFH262195 UPA262175:UPD262195 UYW262175:UYZ262195 VIS262175:VIV262195 VSO262175:VSR262195 WCK262175:WCN262195 WMG262175:WMJ262195 WWC262175:WWF262195 U327711:X327731 JQ327711:JT327731 TM327711:TP327731 ADI327711:ADL327731 ANE327711:ANH327731 AXA327711:AXD327731 BGW327711:BGZ327731 BQS327711:BQV327731 CAO327711:CAR327731 CKK327711:CKN327731 CUG327711:CUJ327731 DEC327711:DEF327731 DNY327711:DOB327731 DXU327711:DXX327731 EHQ327711:EHT327731 ERM327711:ERP327731 FBI327711:FBL327731 FLE327711:FLH327731 FVA327711:FVD327731 GEW327711:GEZ327731 GOS327711:GOV327731 GYO327711:GYR327731 HIK327711:HIN327731 HSG327711:HSJ327731 ICC327711:ICF327731 ILY327711:IMB327731 IVU327711:IVX327731 JFQ327711:JFT327731 JPM327711:JPP327731 JZI327711:JZL327731 KJE327711:KJH327731 KTA327711:KTD327731 LCW327711:LCZ327731 LMS327711:LMV327731 LWO327711:LWR327731 MGK327711:MGN327731 MQG327711:MQJ327731 NAC327711:NAF327731 NJY327711:NKB327731 NTU327711:NTX327731 ODQ327711:ODT327731 ONM327711:ONP327731 OXI327711:OXL327731 PHE327711:PHH327731 PRA327711:PRD327731 QAW327711:QAZ327731 QKS327711:QKV327731 QUO327711:QUR327731 REK327711:REN327731 ROG327711:ROJ327731 RYC327711:RYF327731 SHY327711:SIB327731 SRU327711:SRX327731 TBQ327711:TBT327731 TLM327711:TLP327731 TVI327711:TVL327731 UFE327711:UFH327731 UPA327711:UPD327731 UYW327711:UYZ327731 VIS327711:VIV327731 VSO327711:VSR327731 WCK327711:WCN327731 WMG327711:WMJ327731 WWC327711:WWF327731 U393247:X393267 JQ393247:JT393267 TM393247:TP393267 ADI393247:ADL393267 ANE393247:ANH393267 AXA393247:AXD393267 BGW393247:BGZ393267 BQS393247:BQV393267 CAO393247:CAR393267 CKK393247:CKN393267 CUG393247:CUJ393267 DEC393247:DEF393267 DNY393247:DOB393267 DXU393247:DXX393267 EHQ393247:EHT393267 ERM393247:ERP393267 FBI393247:FBL393267 FLE393247:FLH393267 FVA393247:FVD393267 GEW393247:GEZ393267 GOS393247:GOV393267 GYO393247:GYR393267 HIK393247:HIN393267 HSG393247:HSJ393267 ICC393247:ICF393267 ILY393247:IMB393267 IVU393247:IVX393267 JFQ393247:JFT393267 JPM393247:JPP393267 JZI393247:JZL393267 KJE393247:KJH393267 KTA393247:KTD393267 LCW393247:LCZ393267 LMS393247:LMV393267 LWO393247:LWR393267 MGK393247:MGN393267 MQG393247:MQJ393267 NAC393247:NAF393267 NJY393247:NKB393267 NTU393247:NTX393267 ODQ393247:ODT393267 ONM393247:ONP393267 OXI393247:OXL393267 PHE393247:PHH393267 PRA393247:PRD393267 QAW393247:QAZ393267 QKS393247:QKV393267 QUO393247:QUR393267 REK393247:REN393267 ROG393247:ROJ393267 RYC393247:RYF393267 SHY393247:SIB393267 SRU393247:SRX393267 TBQ393247:TBT393267 TLM393247:TLP393267 TVI393247:TVL393267 UFE393247:UFH393267 UPA393247:UPD393267 UYW393247:UYZ393267 VIS393247:VIV393267 VSO393247:VSR393267 WCK393247:WCN393267 WMG393247:WMJ393267 WWC393247:WWF393267 U458783:X458803 JQ458783:JT458803 TM458783:TP458803 ADI458783:ADL458803 ANE458783:ANH458803 AXA458783:AXD458803 BGW458783:BGZ458803 BQS458783:BQV458803 CAO458783:CAR458803 CKK458783:CKN458803 CUG458783:CUJ458803 DEC458783:DEF458803 DNY458783:DOB458803 DXU458783:DXX458803 EHQ458783:EHT458803 ERM458783:ERP458803 FBI458783:FBL458803 FLE458783:FLH458803 FVA458783:FVD458803 GEW458783:GEZ458803 GOS458783:GOV458803 GYO458783:GYR458803 HIK458783:HIN458803 HSG458783:HSJ458803 ICC458783:ICF458803 ILY458783:IMB458803 IVU458783:IVX458803 JFQ458783:JFT458803 JPM458783:JPP458803 JZI458783:JZL458803 KJE458783:KJH458803 KTA458783:KTD458803 LCW458783:LCZ458803 LMS458783:LMV458803 LWO458783:LWR458803 MGK458783:MGN458803 MQG458783:MQJ458803 NAC458783:NAF458803 NJY458783:NKB458803 NTU458783:NTX458803 ODQ458783:ODT458803 ONM458783:ONP458803 OXI458783:OXL458803 PHE458783:PHH458803 PRA458783:PRD458803 QAW458783:QAZ458803 QKS458783:QKV458803 QUO458783:QUR458803 REK458783:REN458803 ROG458783:ROJ458803 RYC458783:RYF458803 SHY458783:SIB458803 SRU458783:SRX458803 TBQ458783:TBT458803 TLM458783:TLP458803 TVI458783:TVL458803 UFE458783:UFH458803 UPA458783:UPD458803 UYW458783:UYZ458803 VIS458783:VIV458803 VSO458783:VSR458803 WCK458783:WCN458803 WMG458783:WMJ458803 WWC458783:WWF458803 U524319:X524339 JQ524319:JT524339 TM524319:TP524339 ADI524319:ADL524339 ANE524319:ANH524339 AXA524319:AXD524339 BGW524319:BGZ524339 BQS524319:BQV524339 CAO524319:CAR524339 CKK524319:CKN524339 CUG524319:CUJ524339 DEC524319:DEF524339 DNY524319:DOB524339 DXU524319:DXX524339 EHQ524319:EHT524339 ERM524319:ERP524339 FBI524319:FBL524339 FLE524319:FLH524339 FVA524319:FVD524339 GEW524319:GEZ524339 GOS524319:GOV524339 GYO524319:GYR524339 HIK524319:HIN524339 HSG524319:HSJ524339 ICC524319:ICF524339 ILY524319:IMB524339 IVU524319:IVX524339 JFQ524319:JFT524339 JPM524319:JPP524339 JZI524319:JZL524339 KJE524319:KJH524339 KTA524319:KTD524339 LCW524319:LCZ524339 LMS524319:LMV524339 LWO524319:LWR524339 MGK524319:MGN524339 MQG524319:MQJ524339 NAC524319:NAF524339 NJY524319:NKB524339 NTU524319:NTX524339 ODQ524319:ODT524339 ONM524319:ONP524339 OXI524319:OXL524339 PHE524319:PHH524339 PRA524319:PRD524339 QAW524319:QAZ524339 QKS524319:QKV524339 QUO524319:QUR524339 REK524319:REN524339 ROG524319:ROJ524339 RYC524319:RYF524339 SHY524319:SIB524339 SRU524319:SRX524339 TBQ524319:TBT524339 TLM524319:TLP524339 TVI524319:TVL524339 UFE524319:UFH524339 UPA524319:UPD524339 UYW524319:UYZ524339 VIS524319:VIV524339 VSO524319:VSR524339 WCK524319:WCN524339 WMG524319:WMJ524339 WWC524319:WWF524339 U589855:X589875 JQ589855:JT589875 TM589855:TP589875 ADI589855:ADL589875 ANE589855:ANH589875 AXA589855:AXD589875 BGW589855:BGZ589875 BQS589855:BQV589875 CAO589855:CAR589875 CKK589855:CKN589875 CUG589855:CUJ589875 DEC589855:DEF589875 DNY589855:DOB589875 DXU589855:DXX589875 EHQ589855:EHT589875 ERM589855:ERP589875 FBI589855:FBL589875 FLE589855:FLH589875 FVA589855:FVD589875 GEW589855:GEZ589875 GOS589855:GOV589875 GYO589855:GYR589875 HIK589855:HIN589875 HSG589855:HSJ589875 ICC589855:ICF589875 ILY589855:IMB589875 IVU589855:IVX589875 JFQ589855:JFT589875 JPM589855:JPP589875 JZI589855:JZL589875 KJE589855:KJH589875 KTA589855:KTD589875 LCW589855:LCZ589875 LMS589855:LMV589875 LWO589855:LWR589875 MGK589855:MGN589875 MQG589855:MQJ589875 NAC589855:NAF589875 NJY589855:NKB589875 NTU589855:NTX589875 ODQ589855:ODT589875 ONM589855:ONP589875 OXI589855:OXL589875 PHE589855:PHH589875 PRA589855:PRD589875 QAW589855:QAZ589875 QKS589855:QKV589875 QUO589855:QUR589875 REK589855:REN589875 ROG589855:ROJ589875 RYC589855:RYF589875 SHY589855:SIB589875 SRU589855:SRX589875 TBQ589855:TBT589875 TLM589855:TLP589875 TVI589855:TVL589875 UFE589855:UFH589875 UPA589855:UPD589875 UYW589855:UYZ589875 VIS589855:VIV589875 VSO589855:VSR589875 WCK589855:WCN589875 WMG589855:WMJ589875 WWC589855:WWF589875 U655391:X655411 JQ655391:JT655411 TM655391:TP655411 ADI655391:ADL655411 ANE655391:ANH655411 AXA655391:AXD655411 BGW655391:BGZ655411 BQS655391:BQV655411 CAO655391:CAR655411 CKK655391:CKN655411 CUG655391:CUJ655411 DEC655391:DEF655411 DNY655391:DOB655411 DXU655391:DXX655411 EHQ655391:EHT655411 ERM655391:ERP655411 FBI655391:FBL655411 FLE655391:FLH655411 FVA655391:FVD655411 GEW655391:GEZ655411 GOS655391:GOV655411 GYO655391:GYR655411 HIK655391:HIN655411 HSG655391:HSJ655411 ICC655391:ICF655411 ILY655391:IMB655411 IVU655391:IVX655411 JFQ655391:JFT655411 JPM655391:JPP655411 JZI655391:JZL655411 KJE655391:KJH655411 KTA655391:KTD655411 LCW655391:LCZ655411 LMS655391:LMV655411 LWO655391:LWR655411 MGK655391:MGN655411 MQG655391:MQJ655411 NAC655391:NAF655411 NJY655391:NKB655411 NTU655391:NTX655411 ODQ655391:ODT655411 ONM655391:ONP655411 OXI655391:OXL655411 PHE655391:PHH655411 PRA655391:PRD655411 QAW655391:QAZ655411 QKS655391:QKV655411 QUO655391:QUR655411 REK655391:REN655411 ROG655391:ROJ655411 RYC655391:RYF655411 SHY655391:SIB655411 SRU655391:SRX655411 TBQ655391:TBT655411 TLM655391:TLP655411 TVI655391:TVL655411 UFE655391:UFH655411 UPA655391:UPD655411 UYW655391:UYZ655411 VIS655391:VIV655411 VSO655391:VSR655411 WCK655391:WCN655411 WMG655391:WMJ655411 WWC655391:WWF655411 U720927:X720947 JQ720927:JT720947 TM720927:TP720947 ADI720927:ADL720947 ANE720927:ANH720947 AXA720927:AXD720947 BGW720927:BGZ720947 BQS720927:BQV720947 CAO720927:CAR720947 CKK720927:CKN720947 CUG720927:CUJ720947 DEC720927:DEF720947 DNY720927:DOB720947 DXU720927:DXX720947 EHQ720927:EHT720947 ERM720927:ERP720947 FBI720927:FBL720947 FLE720927:FLH720947 FVA720927:FVD720947 GEW720927:GEZ720947 GOS720927:GOV720947 GYO720927:GYR720947 HIK720927:HIN720947 HSG720927:HSJ720947 ICC720927:ICF720947 ILY720927:IMB720947 IVU720927:IVX720947 JFQ720927:JFT720947 JPM720927:JPP720947 JZI720927:JZL720947 KJE720927:KJH720947 KTA720927:KTD720947 LCW720927:LCZ720947 LMS720927:LMV720947 LWO720927:LWR720947 MGK720927:MGN720947 MQG720927:MQJ720947 NAC720927:NAF720947 NJY720927:NKB720947 NTU720927:NTX720947 ODQ720927:ODT720947 ONM720927:ONP720947 OXI720927:OXL720947 PHE720927:PHH720947 PRA720927:PRD720947 QAW720927:QAZ720947 QKS720927:QKV720947 QUO720927:QUR720947 REK720927:REN720947 ROG720927:ROJ720947 RYC720927:RYF720947 SHY720927:SIB720947 SRU720927:SRX720947 TBQ720927:TBT720947 TLM720927:TLP720947 TVI720927:TVL720947 UFE720927:UFH720947 UPA720927:UPD720947 UYW720927:UYZ720947 VIS720927:VIV720947 VSO720927:VSR720947 WCK720927:WCN720947 WMG720927:WMJ720947 WWC720927:WWF720947 U786463:X786483 JQ786463:JT786483 TM786463:TP786483 ADI786463:ADL786483 ANE786463:ANH786483 AXA786463:AXD786483 BGW786463:BGZ786483 BQS786463:BQV786483 CAO786463:CAR786483 CKK786463:CKN786483 CUG786463:CUJ786483 DEC786463:DEF786483 DNY786463:DOB786483 DXU786463:DXX786483 EHQ786463:EHT786483 ERM786463:ERP786483 FBI786463:FBL786483 FLE786463:FLH786483 FVA786463:FVD786483 GEW786463:GEZ786483 GOS786463:GOV786483 GYO786463:GYR786483 HIK786463:HIN786483 HSG786463:HSJ786483 ICC786463:ICF786483 ILY786463:IMB786483 IVU786463:IVX786483 JFQ786463:JFT786483 JPM786463:JPP786483 JZI786463:JZL786483 KJE786463:KJH786483 KTA786463:KTD786483 LCW786463:LCZ786483 LMS786463:LMV786483 LWO786463:LWR786483 MGK786463:MGN786483 MQG786463:MQJ786483 NAC786463:NAF786483 NJY786463:NKB786483 NTU786463:NTX786483 ODQ786463:ODT786483 ONM786463:ONP786483 OXI786463:OXL786483 PHE786463:PHH786483 PRA786463:PRD786483 QAW786463:QAZ786483 QKS786463:QKV786483 QUO786463:QUR786483 REK786463:REN786483 ROG786463:ROJ786483 RYC786463:RYF786483 SHY786463:SIB786483 SRU786463:SRX786483 TBQ786463:TBT786483 TLM786463:TLP786483 TVI786463:TVL786483 UFE786463:UFH786483 UPA786463:UPD786483 UYW786463:UYZ786483 VIS786463:VIV786483 VSO786463:VSR786483 WCK786463:WCN786483 WMG786463:WMJ786483 WWC786463:WWF786483 U851999:X852019 JQ851999:JT852019 TM851999:TP852019 ADI851999:ADL852019 ANE851999:ANH852019 AXA851999:AXD852019 BGW851999:BGZ852019 BQS851999:BQV852019 CAO851999:CAR852019 CKK851999:CKN852019 CUG851999:CUJ852019 DEC851999:DEF852019 DNY851999:DOB852019 DXU851999:DXX852019 EHQ851999:EHT852019 ERM851999:ERP852019 FBI851999:FBL852019 FLE851999:FLH852019 FVA851999:FVD852019 GEW851999:GEZ852019 GOS851999:GOV852019 GYO851999:GYR852019 HIK851999:HIN852019 HSG851999:HSJ852019 ICC851999:ICF852019 ILY851999:IMB852019 IVU851999:IVX852019 JFQ851999:JFT852019 JPM851999:JPP852019 JZI851999:JZL852019 KJE851999:KJH852019 KTA851999:KTD852019 LCW851999:LCZ852019 LMS851999:LMV852019 LWO851999:LWR852019 MGK851999:MGN852019 MQG851999:MQJ852019 NAC851999:NAF852019 NJY851999:NKB852019 NTU851999:NTX852019 ODQ851999:ODT852019 ONM851999:ONP852019 OXI851999:OXL852019 PHE851999:PHH852019 PRA851999:PRD852019 QAW851999:QAZ852019 QKS851999:QKV852019 QUO851999:QUR852019 REK851999:REN852019 ROG851999:ROJ852019 RYC851999:RYF852019 SHY851999:SIB852019 SRU851999:SRX852019 TBQ851999:TBT852019 TLM851999:TLP852019 TVI851999:TVL852019 UFE851999:UFH852019 UPA851999:UPD852019 UYW851999:UYZ852019 VIS851999:VIV852019 VSO851999:VSR852019 WCK851999:WCN852019 WMG851999:WMJ852019 WWC851999:WWF852019 U917535:X917555 JQ917535:JT917555 TM917535:TP917555 ADI917535:ADL917555 ANE917535:ANH917555 AXA917535:AXD917555 BGW917535:BGZ917555 BQS917535:BQV917555 CAO917535:CAR917555 CKK917535:CKN917555 CUG917535:CUJ917555 DEC917535:DEF917555 DNY917535:DOB917555 DXU917535:DXX917555 EHQ917535:EHT917555 ERM917535:ERP917555 FBI917535:FBL917555 FLE917535:FLH917555 FVA917535:FVD917555 GEW917535:GEZ917555 GOS917535:GOV917555 GYO917535:GYR917555 HIK917535:HIN917555 HSG917535:HSJ917555 ICC917535:ICF917555 ILY917535:IMB917555 IVU917535:IVX917555 JFQ917535:JFT917555 JPM917535:JPP917555 JZI917535:JZL917555 KJE917535:KJH917555 KTA917535:KTD917555 LCW917535:LCZ917555 LMS917535:LMV917555 LWO917535:LWR917555 MGK917535:MGN917555 MQG917535:MQJ917555 NAC917535:NAF917555 NJY917535:NKB917555 NTU917535:NTX917555 ODQ917535:ODT917555 ONM917535:ONP917555 OXI917535:OXL917555 PHE917535:PHH917555 PRA917535:PRD917555 QAW917535:QAZ917555 QKS917535:QKV917555 QUO917535:QUR917555 REK917535:REN917555 ROG917535:ROJ917555 RYC917535:RYF917555 SHY917535:SIB917555 SRU917535:SRX917555 TBQ917535:TBT917555 TLM917535:TLP917555 TVI917535:TVL917555 UFE917535:UFH917555 UPA917535:UPD917555 UYW917535:UYZ917555 VIS917535:VIV917555 VSO917535:VSR917555 WCK917535:WCN917555 WMG917535:WMJ917555 WWC917535:WWF917555 U983071:X983091 JQ983071:JT983091 TM983071:TP983091 ADI983071:ADL983091 ANE983071:ANH983091 AXA983071:AXD983091 BGW983071:BGZ983091 BQS983071:BQV983091 CAO983071:CAR983091 CKK983071:CKN983091 CUG983071:CUJ983091 DEC983071:DEF983091 DNY983071:DOB983091 DXU983071:DXX983091 EHQ983071:EHT983091 ERM983071:ERP983091 FBI983071:FBL983091 FLE983071:FLH983091 FVA983071:FVD983091 GEW983071:GEZ983091 GOS983071:GOV983091 GYO983071:GYR983091 HIK983071:HIN983091 HSG983071:HSJ983091 ICC983071:ICF983091 ILY983071:IMB983091 IVU983071:IVX983091 JFQ983071:JFT983091 JPM983071:JPP983091 JZI983071:JZL983091 KJE983071:KJH983091 KTA983071:KTD983091 LCW983071:LCZ983091 LMS983071:LMV983091 LWO983071:LWR983091 MGK983071:MGN983091 MQG983071:MQJ983091 NAC983071:NAF983091 NJY983071:NKB983091 NTU983071:NTX983091 ODQ983071:ODT983091 ONM983071:ONP983091 OXI983071:OXL983091 PHE983071:PHH983091 PRA983071:PRD983091 QAW983071:QAZ983091 QKS983071:QKV983091 QUO983071:QUR983091 REK983071:REN983091 ROG983071:ROJ983091 RYC983071:RYF983091 SHY983071:SIB983091 SRU983071:SRX983091 TBQ983071:TBT983091 TLM983071:TLP983091 TVI983071:TVL983091 UFE983071:UFH983091 UPA983071:UPD983091 UYW983071:UYZ983091 VIS983071:VIV983091 VSO983071:VSR983091 WCK983071:WCN983091 WMG983071:WMJ983091 WWC983071:WWF983091 WWC5:WWF51 WMG5:WMJ51 WCK5:WCN51 VSO5:VSR51 VIS5:VIV51 UYW5:UYZ51 UPA5:UPD51 UFE5:UFH51 TVI5:TVL51 TLM5:TLP51 TBQ5:TBT51 SRU5:SRX51 SHY5:SIB51 RYC5:RYF51 ROG5:ROJ51 REK5:REN51 QUO5:QUR51 QKS5:QKV51 QAW5:QAZ51 PRA5:PRD51 PHE5:PHH51 OXI5:OXL51 ONM5:ONP51 ODQ5:ODT51 NTU5:NTX51 NJY5:NKB51 NAC5:NAF51 MQG5:MQJ51 MGK5:MGN51 LWO5:LWR51 LMS5:LMV51 LCW5:LCZ51 KTA5:KTD51 KJE5:KJH51 JZI5:JZL51 JPM5:JPP51 JFQ5:JFT51 IVU5:IVX51 ILY5:IMB51 ICC5:ICF51 HSG5:HSJ51 HIK5:HIN51 GYO5:GYR51 GOS5:GOV51 GEW5:GEZ51 FVA5:FVD51 FLE5:FLH51 FBI5:FBL51 ERM5:ERP51 EHQ5:EHT51 DXU5:DXX51 DNY5:DOB51 DEC5:DEF51 CUG5:CUJ51 CKK5:CKN51 CAO5:CAR51 BQS5:BQV51 BGW5:BGZ51 AXA5:AXD51 ANE5:ANH51 ADI5:ADL51 TM5:TP51 JQ5:JT51 JV65567:JV65587 WVY5:WWA51 WMC5:WME51 WCG5:WCI51 VSK5:VSM51 VIO5:VIQ51 UYS5:UYU51 UOW5:UOY51 UFA5:UFC51 TVE5:TVG51 TLI5:TLK51 TBM5:TBO51 SRQ5:SRS51 SHU5:SHW51 RXY5:RYA51 ROC5:ROE51 REG5:REI51 QUK5:QUM51 QKO5:QKQ51 QAS5:QAU51 PQW5:PQY51 PHA5:PHC51 OXE5:OXG51 ONI5:ONK51 ODM5:ODO51 NTQ5:NTS51 NJU5:NJW51 MZY5:NAA51 MQC5:MQE51 MGG5:MGI51 LWK5:LWM51 LMO5:LMQ51 LCS5:LCU51 KSW5:KSY51 KJA5:KJC51 JZE5:JZG51 JPI5:JPK51 JFM5:JFO51 IVQ5:IVS51 ILU5:ILW51 IBY5:ICA51 HSC5:HSE51 HIG5:HII51 GYK5:GYM51 GOO5:GOQ51 GES5:GEU51 FUW5:FUY51 FLA5:FLC51 FBE5:FBG51 ERI5:ERK51 EHM5:EHO51 DXQ5:DXS51 DNU5:DNW51 DDY5:DEA51 CUC5:CUE51 CKG5:CKI51 CAK5:CAM51 BQO5:BQQ51 BGS5:BGU51 AWW5:AWY51 ANA5:ANC51 ADE5:ADG51 TI5:TK51 JM5:JO51 Q5:S51 WWH5:WWH51 WML5:WML51 WCP5:WCP51 VST5:VST51 VIX5:VIX51 UZB5:UZB51 UPF5:UPF51 UFJ5:UFJ51 TVN5:TVN51 TLR5:TLR51 TBV5:TBV51 SRZ5:SRZ51 SID5:SID51 RYH5:RYH51 ROL5:ROL51 REP5:REP51 QUT5:QUT51 QKX5:QKX51 QBB5:QBB51 PRF5:PRF51 PHJ5:PHJ51 OXN5:OXN51 ONR5:ONR51 ODV5:ODV51 NTZ5:NTZ51 NKD5:NKD51 NAH5:NAH51 MQL5:MQL51 MGP5:MGP51 LWT5:LWT51 LMX5:LMX51 LDB5:LDB51 KTF5:KTF51 KJJ5:KJJ51 JZN5:JZN51 JPR5:JPR51 JFV5:JFV51 IVZ5:IVZ51 IMD5:IMD51 ICH5:ICH51 HSL5:HSL51 HIP5:HIP51 GYT5:GYT51 GOX5:GOX51 GFB5:GFB51 FVF5:FVF51 FLJ5:FLJ51 FBN5:FBN51 ERR5:ERR51 EHV5:EHV51 DXZ5:DXZ51 DOD5:DOD51 DEH5:DEH51 CUL5:CUL51 CKP5:CKP51 CAT5:CAT51 BQX5:BQX51 BHB5:BHB51 AXF5:AXF51 ANJ5:ANJ51 ADN5:ADN51 TR5:TR51 JV5:JV51 Z5:Z51" xr:uid="{00000000-0002-0000-0300-000006000000}">
      <formula1>$AB$83:$AB$84</formula1>
    </dataValidation>
    <dataValidation type="list" allowBlank="1" showInputMessage="1" showErrorMessage="1" sqref="C65567:C65587 IY65567:IY65587 SU65567:SU65587 ACQ65567:ACQ65587 AMM65567:AMM65587 AWI65567:AWI65587 BGE65567:BGE65587 BQA65567:BQA65587 BZW65567:BZW65587 CJS65567:CJS65587 CTO65567:CTO65587 DDK65567:DDK65587 DNG65567:DNG65587 DXC65567:DXC65587 EGY65567:EGY65587 EQU65567:EQU65587 FAQ65567:FAQ65587 FKM65567:FKM65587 FUI65567:FUI65587 GEE65567:GEE65587 GOA65567:GOA65587 GXW65567:GXW65587 HHS65567:HHS65587 HRO65567:HRO65587 IBK65567:IBK65587 ILG65567:ILG65587 IVC65567:IVC65587 JEY65567:JEY65587 JOU65567:JOU65587 JYQ65567:JYQ65587 KIM65567:KIM65587 KSI65567:KSI65587 LCE65567:LCE65587 LMA65567:LMA65587 LVW65567:LVW65587 MFS65567:MFS65587 MPO65567:MPO65587 MZK65567:MZK65587 NJG65567:NJG65587 NTC65567:NTC65587 OCY65567:OCY65587 OMU65567:OMU65587 OWQ65567:OWQ65587 PGM65567:PGM65587 PQI65567:PQI65587 QAE65567:QAE65587 QKA65567:QKA65587 QTW65567:QTW65587 RDS65567:RDS65587 RNO65567:RNO65587 RXK65567:RXK65587 SHG65567:SHG65587 SRC65567:SRC65587 TAY65567:TAY65587 TKU65567:TKU65587 TUQ65567:TUQ65587 UEM65567:UEM65587 UOI65567:UOI65587 UYE65567:UYE65587 VIA65567:VIA65587 VRW65567:VRW65587 WBS65567:WBS65587 WLO65567:WLO65587 WVK65567:WVK65587 C131103:C131123 IY131103:IY131123 SU131103:SU131123 ACQ131103:ACQ131123 AMM131103:AMM131123 AWI131103:AWI131123 BGE131103:BGE131123 BQA131103:BQA131123 BZW131103:BZW131123 CJS131103:CJS131123 CTO131103:CTO131123 DDK131103:DDK131123 DNG131103:DNG131123 DXC131103:DXC131123 EGY131103:EGY131123 EQU131103:EQU131123 FAQ131103:FAQ131123 FKM131103:FKM131123 FUI131103:FUI131123 GEE131103:GEE131123 GOA131103:GOA131123 GXW131103:GXW131123 HHS131103:HHS131123 HRO131103:HRO131123 IBK131103:IBK131123 ILG131103:ILG131123 IVC131103:IVC131123 JEY131103:JEY131123 JOU131103:JOU131123 JYQ131103:JYQ131123 KIM131103:KIM131123 KSI131103:KSI131123 LCE131103:LCE131123 LMA131103:LMA131123 LVW131103:LVW131123 MFS131103:MFS131123 MPO131103:MPO131123 MZK131103:MZK131123 NJG131103:NJG131123 NTC131103:NTC131123 OCY131103:OCY131123 OMU131103:OMU131123 OWQ131103:OWQ131123 PGM131103:PGM131123 PQI131103:PQI131123 QAE131103:QAE131123 QKA131103:QKA131123 QTW131103:QTW131123 RDS131103:RDS131123 RNO131103:RNO131123 RXK131103:RXK131123 SHG131103:SHG131123 SRC131103:SRC131123 TAY131103:TAY131123 TKU131103:TKU131123 TUQ131103:TUQ131123 UEM131103:UEM131123 UOI131103:UOI131123 UYE131103:UYE131123 VIA131103:VIA131123 VRW131103:VRW131123 WBS131103:WBS131123 WLO131103:WLO131123 WVK131103:WVK131123 C196639:C196659 IY196639:IY196659 SU196639:SU196659 ACQ196639:ACQ196659 AMM196639:AMM196659 AWI196639:AWI196659 BGE196639:BGE196659 BQA196639:BQA196659 BZW196639:BZW196659 CJS196639:CJS196659 CTO196639:CTO196659 DDK196639:DDK196659 DNG196639:DNG196659 DXC196639:DXC196659 EGY196639:EGY196659 EQU196639:EQU196659 FAQ196639:FAQ196659 FKM196639:FKM196659 FUI196639:FUI196659 GEE196639:GEE196659 GOA196639:GOA196659 GXW196639:GXW196659 HHS196639:HHS196659 HRO196639:HRO196659 IBK196639:IBK196659 ILG196639:ILG196659 IVC196639:IVC196659 JEY196639:JEY196659 JOU196639:JOU196659 JYQ196639:JYQ196659 KIM196639:KIM196659 KSI196639:KSI196659 LCE196639:LCE196659 LMA196639:LMA196659 LVW196639:LVW196659 MFS196639:MFS196659 MPO196639:MPO196659 MZK196639:MZK196659 NJG196639:NJG196659 NTC196639:NTC196659 OCY196639:OCY196659 OMU196639:OMU196659 OWQ196639:OWQ196659 PGM196639:PGM196659 PQI196639:PQI196659 QAE196639:QAE196659 QKA196639:QKA196659 QTW196639:QTW196659 RDS196639:RDS196659 RNO196639:RNO196659 RXK196639:RXK196659 SHG196639:SHG196659 SRC196639:SRC196659 TAY196639:TAY196659 TKU196639:TKU196659 TUQ196639:TUQ196659 UEM196639:UEM196659 UOI196639:UOI196659 UYE196639:UYE196659 VIA196639:VIA196659 VRW196639:VRW196659 WBS196639:WBS196659 WLO196639:WLO196659 WVK196639:WVK196659 C262175:C262195 IY262175:IY262195 SU262175:SU262195 ACQ262175:ACQ262195 AMM262175:AMM262195 AWI262175:AWI262195 BGE262175:BGE262195 BQA262175:BQA262195 BZW262175:BZW262195 CJS262175:CJS262195 CTO262175:CTO262195 DDK262175:DDK262195 DNG262175:DNG262195 DXC262175:DXC262195 EGY262175:EGY262195 EQU262175:EQU262195 FAQ262175:FAQ262195 FKM262175:FKM262195 FUI262175:FUI262195 GEE262175:GEE262195 GOA262175:GOA262195 GXW262175:GXW262195 HHS262175:HHS262195 HRO262175:HRO262195 IBK262175:IBK262195 ILG262175:ILG262195 IVC262175:IVC262195 JEY262175:JEY262195 JOU262175:JOU262195 JYQ262175:JYQ262195 KIM262175:KIM262195 KSI262175:KSI262195 LCE262175:LCE262195 LMA262175:LMA262195 LVW262175:LVW262195 MFS262175:MFS262195 MPO262175:MPO262195 MZK262175:MZK262195 NJG262175:NJG262195 NTC262175:NTC262195 OCY262175:OCY262195 OMU262175:OMU262195 OWQ262175:OWQ262195 PGM262175:PGM262195 PQI262175:PQI262195 QAE262175:QAE262195 QKA262175:QKA262195 QTW262175:QTW262195 RDS262175:RDS262195 RNO262175:RNO262195 RXK262175:RXK262195 SHG262175:SHG262195 SRC262175:SRC262195 TAY262175:TAY262195 TKU262175:TKU262195 TUQ262175:TUQ262195 UEM262175:UEM262195 UOI262175:UOI262195 UYE262175:UYE262195 VIA262175:VIA262195 VRW262175:VRW262195 WBS262175:WBS262195 WLO262175:WLO262195 WVK262175:WVK262195 C327711:C327731 IY327711:IY327731 SU327711:SU327731 ACQ327711:ACQ327731 AMM327711:AMM327731 AWI327711:AWI327731 BGE327711:BGE327731 BQA327711:BQA327731 BZW327711:BZW327731 CJS327711:CJS327731 CTO327711:CTO327731 DDK327711:DDK327731 DNG327711:DNG327731 DXC327711:DXC327731 EGY327711:EGY327731 EQU327711:EQU327731 FAQ327711:FAQ327731 FKM327711:FKM327731 FUI327711:FUI327731 GEE327711:GEE327731 GOA327711:GOA327731 GXW327711:GXW327731 HHS327711:HHS327731 HRO327711:HRO327731 IBK327711:IBK327731 ILG327711:ILG327731 IVC327711:IVC327731 JEY327711:JEY327731 JOU327711:JOU327731 JYQ327711:JYQ327731 KIM327711:KIM327731 KSI327711:KSI327731 LCE327711:LCE327731 LMA327711:LMA327731 LVW327711:LVW327731 MFS327711:MFS327731 MPO327711:MPO327731 MZK327711:MZK327731 NJG327711:NJG327731 NTC327711:NTC327731 OCY327711:OCY327731 OMU327711:OMU327731 OWQ327711:OWQ327731 PGM327711:PGM327731 PQI327711:PQI327731 QAE327711:QAE327731 QKA327711:QKA327731 QTW327711:QTW327731 RDS327711:RDS327731 RNO327711:RNO327731 RXK327711:RXK327731 SHG327711:SHG327731 SRC327711:SRC327731 TAY327711:TAY327731 TKU327711:TKU327731 TUQ327711:TUQ327731 UEM327711:UEM327731 UOI327711:UOI327731 UYE327711:UYE327731 VIA327711:VIA327731 VRW327711:VRW327731 WBS327711:WBS327731 WLO327711:WLO327731 WVK327711:WVK327731 C393247:C393267 IY393247:IY393267 SU393247:SU393267 ACQ393247:ACQ393267 AMM393247:AMM393267 AWI393247:AWI393267 BGE393247:BGE393267 BQA393247:BQA393267 BZW393247:BZW393267 CJS393247:CJS393267 CTO393247:CTO393267 DDK393247:DDK393267 DNG393247:DNG393267 DXC393247:DXC393267 EGY393247:EGY393267 EQU393247:EQU393267 FAQ393247:FAQ393267 FKM393247:FKM393267 FUI393247:FUI393267 GEE393247:GEE393267 GOA393247:GOA393267 GXW393247:GXW393267 HHS393247:HHS393267 HRO393247:HRO393267 IBK393247:IBK393267 ILG393247:ILG393267 IVC393247:IVC393267 JEY393247:JEY393267 JOU393247:JOU393267 JYQ393247:JYQ393267 KIM393247:KIM393267 KSI393247:KSI393267 LCE393247:LCE393267 LMA393247:LMA393267 LVW393247:LVW393267 MFS393247:MFS393267 MPO393247:MPO393267 MZK393247:MZK393267 NJG393247:NJG393267 NTC393247:NTC393267 OCY393247:OCY393267 OMU393247:OMU393267 OWQ393247:OWQ393267 PGM393247:PGM393267 PQI393247:PQI393267 QAE393247:QAE393267 QKA393247:QKA393267 QTW393247:QTW393267 RDS393247:RDS393267 RNO393247:RNO393267 RXK393247:RXK393267 SHG393247:SHG393267 SRC393247:SRC393267 TAY393247:TAY393267 TKU393247:TKU393267 TUQ393247:TUQ393267 UEM393247:UEM393267 UOI393247:UOI393267 UYE393247:UYE393267 VIA393247:VIA393267 VRW393247:VRW393267 WBS393247:WBS393267 WLO393247:WLO393267 WVK393247:WVK393267 C458783:C458803 IY458783:IY458803 SU458783:SU458803 ACQ458783:ACQ458803 AMM458783:AMM458803 AWI458783:AWI458803 BGE458783:BGE458803 BQA458783:BQA458803 BZW458783:BZW458803 CJS458783:CJS458803 CTO458783:CTO458803 DDK458783:DDK458803 DNG458783:DNG458803 DXC458783:DXC458803 EGY458783:EGY458803 EQU458783:EQU458803 FAQ458783:FAQ458803 FKM458783:FKM458803 FUI458783:FUI458803 GEE458783:GEE458803 GOA458783:GOA458803 GXW458783:GXW458803 HHS458783:HHS458803 HRO458783:HRO458803 IBK458783:IBK458803 ILG458783:ILG458803 IVC458783:IVC458803 JEY458783:JEY458803 JOU458783:JOU458803 JYQ458783:JYQ458803 KIM458783:KIM458803 KSI458783:KSI458803 LCE458783:LCE458803 LMA458783:LMA458803 LVW458783:LVW458803 MFS458783:MFS458803 MPO458783:MPO458803 MZK458783:MZK458803 NJG458783:NJG458803 NTC458783:NTC458803 OCY458783:OCY458803 OMU458783:OMU458803 OWQ458783:OWQ458803 PGM458783:PGM458803 PQI458783:PQI458803 QAE458783:QAE458803 QKA458783:QKA458803 QTW458783:QTW458803 RDS458783:RDS458803 RNO458783:RNO458803 RXK458783:RXK458803 SHG458783:SHG458803 SRC458783:SRC458803 TAY458783:TAY458803 TKU458783:TKU458803 TUQ458783:TUQ458803 UEM458783:UEM458803 UOI458783:UOI458803 UYE458783:UYE458803 VIA458783:VIA458803 VRW458783:VRW458803 WBS458783:WBS458803 WLO458783:WLO458803 WVK458783:WVK458803 C524319:C524339 IY524319:IY524339 SU524319:SU524339 ACQ524319:ACQ524339 AMM524319:AMM524339 AWI524319:AWI524339 BGE524319:BGE524339 BQA524319:BQA524339 BZW524319:BZW524339 CJS524319:CJS524339 CTO524319:CTO524339 DDK524319:DDK524339 DNG524319:DNG524339 DXC524319:DXC524339 EGY524319:EGY524339 EQU524319:EQU524339 FAQ524319:FAQ524339 FKM524319:FKM524339 FUI524319:FUI524339 GEE524319:GEE524339 GOA524319:GOA524339 GXW524319:GXW524339 HHS524319:HHS524339 HRO524319:HRO524339 IBK524319:IBK524339 ILG524319:ILG524339 IVC524319:IVC524339 JEY524319:JEY524339 JOU524319:JOU524339 JYQ524319:JYQ524339 KIM524319:KIM524339 KSI524319:KSI524339 LCE524319:LCE524339 LMA524319:LMA524339 LVW524319:LVW524339 MFS524319:MFS524339 MPO524319:MPO524339 MZK524319:MZK524339 NJG524319:NJG524339 NTC524319:NTC524339 OCY524319:OCY524339 OMU524319:OMU524339 OWQ524319:OWQ524339 PGM524319:PGM524339 PQI524319:PQI524339 QAE524319:QAE524339 QKA524319:QKA524339 QTW524319:QTW524339 RDS524319:RDS524339 RNO524319:RNO524339 RXK524319:RXK524339 SHG524319:SHG524339 SRC524319:SRC524339 TAY524319:TAY524339 TKU524319:TKU524339 TUQ524319:TUQ524339 UEM524319:UEM524339 UOI524319:UOI524339 UYE524319:UYE524339 VIA524319:VIA524339 VRW524319:VRW524339 WBS524319:WBS524339 WLO524319:WLO524339 WVK524319:WVK524339 C589855:C589875 IY589855:IY589875 SU589855:SU589875 ACQ589855:ACQ589875 AMM589855:AMM589875 AWI589855:AWI589875 BGE589855:BGE589875 BQA589855:BQA589875 BZW589855:BZW589875 CJS589855:CJS589875 CTO589855:CTO589875 DDK589855:DDK589875 DNG589855:DNG589875 DXC589855:DXC589875 EGY589855:EGY589875 EQU589855:EQU589875 FAQ589855:FAQ589875 FKM589855:FKM589875 FUI589855:FUI589875 GEE589855:GEE589875 GOA589855:GOA589875 GXW589855:GXW589875 HHS589855:HHS589875 HRO589855:HRO589875 IBK589855:IBK589875 ILG589855:ILG589875 IVC589855:IVC589875 JEY589855:JEY589875 JOU589855:JOU589875 JYQ589855:JYQ589875 KIM589855:KIM589875 KSI589855:KSI589875 LCE589855:LCE589875 LMA589855:LMA589875 LVW589855:LVW589875 MFS589855:MFS589875 MPO589855:MPO589875 MZK589855:MZK589875 NJG589855:NJG589875 NTC589855:NTC589875 OCY589855:OCY589875 OMU589855:OMU589875 OWQ589855:OWQ589875 PGM589855:PGM589875 PQI589855:PQI589875 QAE589855:QAE589875 QKA589855:QKA589875 QTW589855:QTW589875 RDS589855:RDS589875 RNO589855:RNO589875 RXK589855:RXK589875 SHG589855:SHG589875 SRC589855:SRC589875 TAY589855:TAY589875 TKU589855:TKU589875 TUQ589855:TUQ589875 UEM589855:UEM589875 UOI589855:UOI589875 UYE589855:UYE589875 VIA589855:VIA589875 VRW589855:VRW589875 WBS589855:WBS589875 WLO589855:WLO589875 WVK589855:WVK589875 C655391:C655411 IY655391:IY655411 SU655391:SU655411 ACQ655391:ACQ655411 AMM655391:AMM655411 AWI655391:AWI655411 BGE655391:BGE655411 BQA655391:BQA655411 BZW655391:BZW655411 CJS655391:CJS655411 CTO655391:CTO655411 DDK655391:DDK655411 DNG655391:DNG655411 DXC655391:DXC655411 EGY655391:EGY655411 EQU655391:EQU655411 FAQ655391:FAQ655411 FKM655391:FKM655411 FUI655391:FUI655411 GEE655391:GEE655411 GOA655391:GOA655411 GXW655391:GXW655411 HHS655391:HHS655411 HRO655391:HRO655411 IBK655391:IBK655411 ILG655391:ILG655411 IVC655391:IVC655411 JEY655391:JEY655411 JOU655391:JOU655411 JYQ655391:JYQ655411 KIM655391:KIM655411 KSI655391:KSI655411 LCE655391:LCE655411 LMA655391:LMA655411 LVW655391:LVW655411 MFS655391:MFS655411 MPO655391:MPO655411 MZK655391:MZK655411 NJG655391:NJG655411 NTC655391:NTC655411 OCY655391:OCY655411 OMU655391:OMU655411 OWQ655391:OWQ655411 PGM655391:PGM655411 PQI655391:PQI655411 QAE655391:QAE655411 QKA655391:QKA655411 QTW655391:QTW655411 RDS655391:RDS655411 RNO655391:RNO655411 RXK655391:RXK655411 SHG655391:SHG655411 SRC655391:SRC655411 TAY655391:TAY655411 TKU655391:TKU655411 TUQ655391:TUQ655411 UEM655391:UEM655411 UOI655391:UOI655411 UYE655391:UYE655411 VIA655391:VIA655411 VRW655391:VRW655411 WBS655391:WBS655411 WLO655391:WLO655411 WVK655391:WVK655411 C720927:C720947 IY720927:IY720947 SU720927:SU720947 ACQ720927:ACQ720947 AMM720927:AMM720947 AWI720927:AWI720947 BGE720927:BGE720947 BQA720927:BQA720947 BZW720927:BZW720947 CJS720927:CJS720947 CTO720927:CTO720947 DDK720927:DDK720947 DNG720927:DNG720947 DXC720927:DXC720947 EGY720927:EGY720947 EQU720927:EQU720947 FAQ720927:FAQ720947 FKM720927:FKM720947 FUI720927:FUI720947 GEE720927:GEE720947 GOA720927:GOA720947 GXW720927:GXW720947 HHS720927:HHS720947 HRO720927:HRO720947 IBK720927:IBK720947 ILG720927:ILG720947 IVC720927:IVC720947 JEY720927:JEY720947 JOU720927:JOU720947 JYQ720927:JYQ720947 KIM720927:KIM720947 KSI720927:KSI720947 LCE720927:LCE720947 LMA720927:LMA720947 LVW720927:LVW720947 MFS720927:MFS720947 MPO720927:MPO720947 MZK720927:MZK720947 NJG720927:NJG720947 NTC720927:NTC720947 OCY720927:OCY720947 OMU720927:OMU720947 OWQ720927:OWQ720947 PGM720927:PGM720947 PQI720927:PQI720947 QAE720927:QAE720947 QKA720927:QKA720947 QTW720927:QTW720947 RDS720927:RDS720947 RNO720927:RNO720947 RXK720927:RXK720947 SHG720927:SHG720947 SRC720927:SRC720947 TAY720927:TAY720947 TKU720927:TKU720947 TUQ720927:TUQ720947 UEM720927:UEM720947 UOI720927:UOI720947 UYE720927:UYE720947 VIA720927:VIA720947 VRW720927:VRW720947 WBS720927:WBS720947 WLO720927:WLO720947 WVK720927:WVK720947 C786463:C786483 IY786463:IY786483 SU786463:SU786483 ACQ786463:ACQ786483 AMM786463:AMM786483 AWI786463:AWI786483 BGE786463:BGE786483 BQA786463:BQA786483 BZW786463:BZW786483 CJS786463:CJS786483 CTO786463:CTO786483 DDK786463:DDK786483 DNG786463:DNG786483 DXC786463:DXC786483 EGY786463:EGY786483 EQU786463:EQU786483 FAQ786463:FAQ786483 FKM786463:FKM786483 FUI786463:FUI786483 GEE786463:GEE786483 GOA786463:GOA786483 GXW786463:GXW786483 HHS786463:HHS786483 HRO786463:HRO786483 IBK786463:IBK786483 ILG786463:ILG786483 IVC786463:IVC786483 JEY786463:JEY786483 JOU786463:JOU786483 JYQ786463:JYQ786483 KIM786463:KIM786483 KSI786463:KSI786483 LCE786463:LCE786483 LMA786463:LMA786483 LVW786463:LVW786483 MFS786463:MFS786483 MPO786463:MPO786483 MZK786463:MZK786483 NJG786463:NJG786483 NTC786463:NTC786483 OCY786463:OCY786483 OMU786463:OMU786483 OWQ786463:OWQ786483 PGM786463:PGM786483 PQI786463:PQI786483 QAE786463:QAE786483 QKA786463:QKA786483 QTW786463:QTW786483 RDS786463:RDS786483 RNO786463:RNO786483 RXK786463:RXK786483 SHG786463:SHG786483 SRC786463:SRC786483 TAY786463:TAY786483 TKU786463:TKU786483 TUQ786463:TUQ786483 UEM786463:UEM786483 UOI786463:UOI786483 UYE786463:UYE786483 VIA786463:VIA786483 VRW786463:VRW786483 WBS786463:WBS786483 WLO786463:WLO786483 WVK786463:WVK786483 C851999:C852019 IY851999:IY852019 SU851999:SU852019 ACQ851999:ACQ852019 AMM851999:AMM852019 AWI851999:AWI852019 BGE851999:BGE852019 BQA851999:BQA852019 BZW851999:BZW852019 CJS851999:CJS852019 CTO851999:CTO852019 DDK851999:DDK852019 DNG851999:DNG852019 DXC851999:DXC852019 EGY851999:EGY852019 EQU851999:EQU852019 FAQ851999:FAQ852019 FKM851999:FKM852019 FUI851999:FUI852019 GEE851999:GEE852019 GOA851999:GOA852019 GXW851999:GXW852019 HHS851999:HHS852019 HRO851999:HRO852019 IBK851999:IBK852019 ILG851999:ILG852019 IVC851999:IVC852019 JEY851999:JEY852019 JOU851999:JOU852019 JYQ851999:JYQ852019 KIM851999:KIM852019 KSI851999:KSI852019 LCE851999:LCE852019 LMA851999:LMA852019 LVW851999:LVW852019 MFS851999:MFS852019 MPO851999:MPO852019 MZK851999:MZK852019 NJG851999:NJG852019 NTC851999:NTC852019 OCY851999:OCY852019 OMU851999:OMU852019 OWQ851999:OWQ852019 PGM851999:PGM852019 PQI851999:PQI852019 QAE851999:QAE852019 QKA851999:QKA852019 QTW851999:QTW852019 RDS851999:RDS852019 RNO851999:RNO852019 RXK851999:RXK852019 SHG851999:SHG852019 SRC851999:SRC852019 TAY851999:TAY852019 TKU851999:TKU852019 TUQ851999:TUQ852019 UEM851999:UEM852019 UOI851999:UOI852019 UYE851999:UYE852019 VIA851999:VIA852019 VRW851999:VRW852019 WBS851999:WBS852019 WLO851999:WLO852019 WVK851999:WVK852019 C917535:C917555 IY917535:IY917555 SU917535:SU917555 ACQ917535:ACQ917555 AMM917535:AMM917555 AWI917535:AWI917555 BGE917535:BGE917555 BQA917535:BQA917555 BZW917535:BZW917555 CJS917535:CJS917555 CTO917535:CTO917555 DDK917535:DDK917555 DNG917535:DNG917555 DXC917535:DXC917555 EGY917535:EGY917555 EQU917535:EQU917555 FAQ917535:FAQ917555 FKM917535:FKM917555 FUI917535:FUI917555 GEE917535:GEE917555 GOA917535:GOA917555 GXW917535:GXW917555 HHS917535:HHS917555 HRO917535:HRO917555 IBK917535:IBK917555 ILG917535:ILG917555 IVC917535:IVC917555 JEY917535:JEY917555 JOU917535:JOU917555 JYQ917535:JYQ917555 KIM917535:KIM917555 KSI917535:KSI917555 LCE917535:LCE917555 LMA917535:LMA917555 LVW917535:LVW917555 MFS917535:MFS917555 MPO917535:MPO917555 MZK917535:MZK917555 NJG917535:NJG917555 NTC917535:NTC917555 OCY917535:OCY917555 OMU917535:OMU917555 OWQ917535:OWQ917555 PGM917535:PGM917555 PQI917535:PQI917555 QAE917535:QAE917555 QKA917535:QKA917555 QTW917535:QTW917555 RDS917535:RDS917555 RNO917535:RNO917555 RXK917535:RXK917555 SHG917535:SHG917555 SRC917535:SRC917555 TAY917535:TAY917555 TKU917535:TKU917555 TUQ917535:TUQ917555 UEM917535:UEM917555 UOI917535:UOI917555 UYE917535:UYE917555 VIA917535:VIA917555 VRW917535:VRW917555 WBS917535:WBS917555 WLO917535:WLO917555 WVK917535:WVK917555 C983071:C983091 IY983071:IY983091 SU983071:SU983091 ACQ983071:ACQ983091 AMM983071:AMM983091 AWI983071:AWI983091 BGE983071:BGE983091 BQA983071:BQA983091 BZW983071:BZW983091 CJS983071:CJS983091 CTO983071:CTO983091 DDK983071:DDK983091 DNG983071:DNG983091 DXC983071:DXC983091 EGY983071:EGY983091 EQU983071:EQU983091 FAQ983071:FAQ983091 FKM983071:FKM983091 FUI983071:FUI983091 GEE983071:GEE983091 GOA983071:GOA983091 GXW983071:GXW983091 HHS983071:HHS983091 HRO983071:HRO983091 IBK983071:IBK983091 ILG983071:ILG983091 IVC983071:IVC983091 JEY983071:JEY983091 JOU983071:JOU983091 JYQ983071:JYQ983091 KIM983071:KIM983091 KSI983071:KSI983091 LCE983071:LCE983091 LMA983071:LMA983091 LVW983071:LVW983091 MFS983071:MFS983091 MPO983071:MPO983091 MZK983071:MZK983091 NJG983071:NJG983091 NTC983071:NTC983091 OCY983071:OCY983091 OMU983071:OMU983091 OWQ983071:OWQ983091 PGM983071:PGM983091 PQI983071:PQI983091 QAE983071:QAE983091 QKA983071:QKA983091 QTW983071:QTW983091 RDS983071:RDS983091 RNO983071:RNO983091 RXK983071:RXK983091 SHG983071:SHG983091 SRC983071:SRC983091 TAY983071:TAY983091 TKU983071:TKU983091 TUQ983071:TUQ983091 UEM983071:UEM983091 UOI983071:UOI983091 UYE983071:UYE983091 VIA983071:VIA983091 VRW983071:VRW983091 WBS983071:WBS983091 WLO983071:WLO983091 WVK983071:WVK983091 WVK5:WVK51 WLO5:WLO51 WBS5:WBS51 VRW5:VRW51 VIA5:VIA51 UYE5:UYE51 UOI5:UOI51 UEM5:UEM51 TUQ5:TUQ51 TKU5:TKU51 TAY5:TAY51 SRC5:SRC51 SHG5:SHG51 RXK5:RXK51 RNO5:RNO51 RDS5:RDS51 QTW5:QTW51 QKA5:QKA51 QAE5:QAE51 PQI5:PQI51 PGM5:PGM51 OWQ5:OWQ51 OMU5:OMU51 OCY5:OCY51 NTC5:NTC51 NJG5:NJG51 MZK5:MZK51 MPO5:MPO51 MFS5:MFS51 LVW5:LVW51 LMA5:LMA51 LCE5:LCE51 KSI5:KSI51 KIM5:KIM51 JYQ5:JYQ51 JOU5:JOU51 JEY5:JEY51 IVC5:IVC51 ILG5:ILG51 IBK5:IBK51 HRO5:HRO51 HHS5:HHS51 GXW5:GXW51 GOA5:GOA51 GEE5:GEE51 FUI5:FUI51 FKM5:FKM51 FAQ5:FAQ51 EQU5:EQU51 EGY5:EGY51 DXC5:DXC51 DNG5:DNG51 DDK5:DDK51 CTO5:CTO51 CJS5:CJS51 BZW5:BZW51 BQA5:BQA51 BGE5:BGE51 AWI5:AWI51 AMM5:AMM51 ACQ5:ACQ51 SU5:SU51 IY5:IY51 C5:C51" xr:uid="{00000000-0002-0000-0300-000005000000}">
      <formula1>$AB$86:$AB$91</formula1>
    </dataValidation>
    <dataValidation type="list" allowBlank="1" showInputMessage="1" showErrorMessage="1" sqref="E65567:E65587 JA65567:JA65587 SW65567:SW65587 ACS65567:ACS65587 AMO65567:AMO65587 AWK65567:AWK65587 BGG65567:BGG65587 BQC65567:BQC65587 BZY65567:BZY65587 CJU65567:CJU65587 CTQ65567:CTQ65587 DDM65567:DDM65587 DNI65567:DNI65587 DXE65567:DXE65587 EHA65567:EHA65587 EQW65567:EQW65587 FAS65567:FAS65587 FKO65567:FKO65587 FUK65567:FUK65587 GEG65567:GEG65587 GOC65567:GOC65587 GXY65567:GXY65587 HHU65567:HHU65587 HRQ65567:HRQ65587 IBM65567:IBM65587 ILI65567:ILI65587 IVE65567:IVE65587 JFA65567:JFA65587 JOW65567:JOW65587 JYS65567:JYS65587 KIO65567:KIO65587 KSK65567:KSK65587 LCG65567:LCG65587 LMC65567:LMC65587 LVY65567:LVY65587 MFU65567:MFU65587 MPQ65567:MPQ65587 MZM65567:MZM65587 NJI65567:NJI65587 NTE65567:NTE65587 ODA65567:ODA65587 OMW65567:OMW65587 OWS65567:OWS65587 PGO65567:PGO65587 PQK65567:PQK65587 QAG65567:QAG65587 QKC65567:QKC65587 QTY65567:QTY65587 RDU65567:RDU65587 RNQ65567:RNQ65587 RXM65567:RXM65587 SHI65567:SHI65587 SRE65567:SRE65587 TBA65567:TBA65587 TKW65567:TKW65587 TUS65567:TUS65587 UEO65567:UEO65587 UOK65567:UOK65587 UYG65567:UYG65587 VIC65567:VIC65587 VRY65567:VRY65587 WBU65567:WBU65587 WLQ65567:WLQ65587 WVM65567:WVM65587 E131103:E131123 JA131103:JA131123 SW131103:SW131123 ACS131103:ACS131123 AMO131103:AMO131123 AWK131103:AWK131123 BGG131103:BGG131123 BQC131103:BQC131123 BZY131103:BZY131123 CJU131103:CJU131123 CTQ131103:CTQ131123 DDM131103:DDM131123 DNI131103:DNI131123 DXE131103:DXE131123 EHA131103:EHA131123 EQW131103:EQW131123 FAS131103:FAS131123 FKO131103:FKO131123 FUK131103:FUK131123 GEG131103:GEG131123 GOC131103:GOC131123 GXY131103:GXY131123 HHU131103:HHU131123 HRQ131103:HRQ131123 IBM131103:IBM131123 ILI131103:ILI131123 IVE131103:IVE131123 JFA131103:JFA131123 JOW131103:JOW131123 JYS131103:JYS131123 KIO131103:KIO131123 KSK131103:KSK131123 LCG131103:LCG131123 LMC131103:LMC131123 LVY131103:LVY131123 MFU131103:MFU131123 MPQ131103:MPQ131123 MZM131103:MZM131123 NJI131103:NJI131123 NTE131103:NTE131123 ODA131103:ODA131123 OMW131103:OMW131123 OWS131103:OWS131123 PGO131103:PGO131123 PQK131103:PQK131123 QAG131103:QAG131123 QKC131103:QKC131123 QTY131103:QTY131123 RDU131103:RDU131123 RNQ131103:RNQ131123 RXM131103:RXM131123 SHI131103:SHI131123 SRE131103:SRE131123 TBA131103:TBA131123 TKW131103:TKW131123 TUS131103:TUS131123 UEO131103:UEO131123 UOK131103:UOK131123 UYG131103:UYG131123 VIC131103:VIC131123 VRY131103:VRY131123 WBU131103:WBU131123 WLQ131103:WLQ131123 WVM131103:WVM131123 E196639:E196659 JA196639:JA196659 SW196639:SW196659 ACS196639:ACS196659 AMO196639:AMO196659 AWK196639:AWK196659 BGG196639:BGG196659 BQC196639:BQC196659 BZY196639:BZY196659 CJU196639:CJU196659 CTQ196639:CTQ196659 DDM196639:DDM196659 DNI196639:DNI196659 DXE196639:DXE196659 EHA196639:EHA196659 EQW196639:EQW196659 FAS196639:FAS196659 FKO196639:FKO196659 FUK196639:FUK196659 GEG196639:GEG196659 GOC196639:GOC196659 GXY196639:GXY196659 HHU196639:HHU196659 HRQ196639:HRQ196659 IBM196639:IBM196659 ILI196639:ILI196659 IVE196639:IVE196659 JFA196639:JFA196659 JOW196639:JOW196659 JYS196639:JYS196659 KIO196639:KIO196659 KSK196639:KSK196659 LCG196639:LCG196659 LMC196639:LMC196659 LVY196639:LVY196659 MFU196639:MFU196659 MPQ196639:MPQ196659 MZM196639:MZM196659 NJI196639:NJI196659 NTE196639:NTE196659 ODA196639:ODA196659 OMW196639:OMW196659 OWS196639:OWS196659 PGO196639:PGO196659 PQK196639:PQK196659 QAG196639:QAG196659 QKC196639:QKC196659 QTY196639:QTY196659 RDU196639:RDU196659 RNQ196639:RNQ196659 RXM196639:RXM196659 SHI196639:SHI196659 SRE196639:SRE196659 TBA196639:TBA196659 TKW196639:TKW196659 TUS196639:TUS196659 UEO196639:UEO196659 UOK196639:UOK196659 UYG196639:UYG196659 VIC196639:VIC196659 VRY196639:VRY196659 WBU196639:WBU196659 WLQ196639:WLQ196659 WVM196639:WVM196659 E262175:E262195 JA262175:JA262195 SW262175:SW262195 ACS262175:ACS262195 AMO262175:AMO262195 AWK262175:AWK262195 BGG262175:BGG262195 BQC262175:BQC262195 BZY262175:BZY262195 CJU262175:CJU262195 CTQ262175:CTQ262195 DDM262175:DDM262195 DNI262175:DNI262195 DXE262175:DXE262195 EHA262175:EHA262195 EQW262175:EQW262195 FAS262175:FAS262195 FKO262175:FKO262195 FUK262175:FUK262195 GEG262175:GEG262195 GOC262175:GOC262195 GXY262175:GXY262195 HHU262175:HHU262195 HRQ262175:HRQ262195 IBM262175:IBM262195 ILI262175:ILI262195 IVE262175:IVE262195 JFA262175:JFA262195 JOW262175:JOW262195 JYS262175:JYS262195 KIO262175:KIO262195 KSK262175:KSK262195 LCG262175:LCG262195 LMC262175:LMC262195 LVY262175:LVY262195 MFU262175:MFU262195 MPQ262175:MPQ262195 MZM262175:MZM262195 NJI262175:NJI262195 NTE262175:NTE262195 ODA262175:ODA262195 OMW262175:OMW262195 OWS262175:OWS262195 PGO262175:PGO262195 PQK262175:PQK262195 QAG262175:QAG262195 QKC262175:QKC262195 QTY262175:QTY262195 RDU262175:RDU262195 RNQ262175:RNQ262195 RXM262175:RXM262195 SHI262175:SHI262195 SRE262175:SRE262195 TBA262175:TBA262195 TKW262175:TKW262195 TUS262175:TUS262195 UEO262175:UEO262195 UOK262175:UOK262195 UYG262175:UYG262195 VIC262175:VIC262195 VRY262175:VRY262195 WBU262175:WBU262195 WLQ262175:WLQ262195 WVM262175:WVM262195 E327711:E327731 JA327711:JA327731 SW327711:SW327731 ACS327711:ACS327731 AMO327711:AMO327731 AWK327711:AWK327731 BGG327711:BGG327731 BQC327711:BQC327731 BZY327711:BZY327731 CJU327711:CJU327731 CTQ327711:CTQ327731 DDM327711:DDM327731 DNI327711:DNI327731 DXE327711:DXE327731 EHA327711:EHA327731 EQW327711:EQW327731 FAS327711:FAS327731 FKO327711:FKO327731 FUK327711:FUK327731 GEG327711:GEG327731 GOC327711:GOC327731 GXY327711:GXY327731 HHU327711:HHU327731 HRQ327711:HRQ327731 IBM327711:IBM327731 ILI327711:ILI327731 IVE327711:IVE327731 JFA327711:JFA327731 JOW327711:JOW327731 JYS327711:JYS327731 KIO327711:KIO327731 KSK327711:KSK327731 LCG327711:LCG327731 LMC327711:LMC327731 LVY327711:LVY327731 MFU327711:MFU327731 MPQ327711:MPQ327731 MZM327711:MZM327731 NJI327711:NJI327731 NTE327711:NTE327731 ODA327711:ODA327731 OMW327711:OMW327731 OWS327711:OWS327731 PGO327711:PGO327731 PQK327711:PQK327731 QAG327711:QAG327731 QKC327711:QKC327731 QTY327711:QTY327731 RDU327711:RDU327731 RNQ327711:RNQ327731 RXM327711:RXM327731 SHI327711:SHI327731 SRE327711:SRE327731 TBA327711:TBA327731 TKW327711:TKW327731 TUS327711:TUS327731 UEO327711:UEO327731 UOK327711:UOK327731 UYG327711:UYG327731 VIC327711:VIC327731 VRY327711:VRY327731 WBU327711:WBU327731 WLQ327711:WLQ327731 WVM327711:WVM327731 E393247:E393267 JA393247:JA393267 SW393247:SW393267 ACS393247:ACS393267 AMO393247:AMO393267 AWK393247:AWK393267 BGG393247:BGG393267 BQC393247:BQC393267 BZY393247:BZY393267 CJU393247:CJU393267 CTQ393247:CTQ393267 DDM393247:DDM393267 DNI393247:DNI393267 DXE393247:DXE393267 EHA393247:EHA393267 EQW393247:EQW393267 FAS393247:FAS393267 FKO393247:FKO393267 FUK393247:FUK393267 GEG393247:GEG393267 GOC393247:GOC393267 GXY393247:GXY393267 HHU393247:HHU393267 HRQ393247:HRQ393267 IBM393247:IBM393267 ILI393247:ILI393267 IVE393247:IVE393267 JFA393247:JFA393267 JOW393247:JOW393267 JYS393247:JYS393267 KIO393247:KIO393267 KSK393247:KSK393267 LCG393247:LCG393267 LMC393247:LMC393267 LVY393247:LVY393267 MFU393247:MFU393267 MPQ393247:MPQ393267 MZM393247:MZM393267 NJI393247:NJI393267 NTE393247:NTE393267 ODA393247:ODA393267 OMW393247:OMW393267 OWS393247:OWS393267 PGO393247:PGO393267 PQK393247:PQK393267 QAG393247:QAG393267 QKC393247:QKC393267 QTY393247:QTY393267 RDU393247:RDU393267 RNQ393247:RNQ393267 RXM393247:RXM393267 SHI393247:SHI393267 SRE393247:SRE393267 TBA393247:TBA393267 TKW393247:TKW393267 TUS393247:TUS393267 UEO393247:UEO393267 UOK393247:UOK393267 UYG393247:UYG393267 VIC393247:VIC393267 VRY393247:VRY393267 WBU393247:WBU393267 WLQ393247:WLQ393267 WVM393247:WVM393267 E458783:E458803 JA458783:JA458803 SW458783:SW458803 ACS458783:ACS458803 AMO458783:AMO458803 AWK458783:AWK458803 BGG458783:BGG458803 BQC458783:BQC458803 BZY458783:BZY458803 CJU458783:CJU458803 CTQ458783:CTQ458803 DDM458783:DDM458803 DNI458783:DNI458803 DXE458783:DXE458803 EHA458783:EHA458803 EQW458783:EQW458803 FAS458783:FAS458803 FKO458783:FKO458803 FUK458783:FUK458803 GEG458783:GEG458803 GOC458783:GOC458803 GXY458783:GXY458803 HHU458783:HHU458803 HRQ458783:HRQ458803 IBM458783:IBM458803 ILI458783:ILI458803 IVE458783:IVE458803 JFA458783:JFA458803 JOW458783:JOW458803 JYS458783:JYS458803 KIO458783:KIO458803 KSK458783:KSK458803 LCG458783:LCG458803 LMC458783:LMC458803 LVY458783:LVY458803 MFU458783:MFU458803 MPQ458783:MPQ458803 MZM458783:MZM458803 NJI458783:NJI458803 NTE458783:NTE458803 ODA458783:ODA458803 OMW458783:OMW458803 OWS458783:OWS458803 PGO458783:PGO458803 PQK458783:PQK458803 QAG458783:QAG458803 QKC458783:QKC458803 QTY458783:QTY458803 RDU458783:RDU458803 RNQ458783:RNQ458803 RXM458783:RXM458803 SHI458783:SHI458803 SRE458783:SRE458803 TBA458783:TBA458803 TKW458783:TKW458803 TUS458783:TUS458803 UEO458783:UEO458803 UOK458783:UOK458803 UYG458783:UYG458803 VIC458783:VIC458803 VRY458783:VRY458803 WBU458783:WBU458803 WLQ458783:WLQ458803 WVM458783:WVM458803 E524319:E524339 JA524319:JA524339 SW524319:SW524339 ACS524319:ACS524339 AMO524319:AMO524339 AWK524319:AWK524339 BGG524319:BGG524339 BQC524319:BQC524339 BZY524319:BZY524339 CJU524319:CJU524339 CTQ524319:CTQ524339 DDM524319:DDM524339 DNI524319:DNI524339 DXE524319:DXE524339 EHA524319:EHA524339 EQW524319:EQW524339 FAS524319:FAS524339 FKO524319:FKO524339 FUK524319:FUK524339 GEG524319:GEG524339 GOC524319:GOC524339 GXY524319:GXY524339 HHU524319:HHU524339 HRQ524319:HRQ524339 IBM524319:IBM524339 ILI524319:ILI524339 IVE524319:IVE524339 JFA524319:JFA524339 JOW524319:JOW524339 JYS524319:JYS524339 KIO524319:KIO524339 KSK524319:KSK524339 LCG524319:LCG524339 LMC524319:LMC524339 LVY524319:LVY524339 MFU524319:MFU524339 MPQ524319:MPQ524339 MZM524319:MZM524339 NJI524319:NJI524339 NTE524319:NTE524339 ODA524319:ODA524339 OMW524319:OMW524339 OWS524319:OWS524339 PGO524319:PGO524339 PQK524319:PQK524339 QAG524319:QAG524339 QKC524319:QKC524339 QTY524319:QTY524339 RDU524319:RDU524339 RNQ524319:RNQ524339 RXM524319:RXM524339 SHI524319:SHI524339 SRE524319:SRE524339 TBA524319:TBA524339 TKW524319:TKW524339 TUS524319:TUS524339 UEO524319:UEO524339 UOK524319:UOK524339 UYG524319:UYG524339 VIC524319:VIC524339 VRY524319:VRY524339 WBU524319:WBU524339 WLQ524319:WLQ524339 WVM524319:WVM524339 E589855:E589875 JA589855:JA589875 SW589855:SW589875 ACS589855:ACS589875 AMO589855:AMO589875 AWK589855:AWK589875 BGG589855:BGG589875 BQC589855:BQC589875 BZY589855:BZY589875 CJU589855:CJU589875 CTQ589855:CTQ589875 DDM589855:DDM589875 DNI589855:DNI589875 DXE589855:DXE589875 EHA589855:EHA589875 EQW589855:EQW589875 FAS589855:FAS589875 FKO589855:FKO589875 FUK589855:FUK589875 GEG589855:GEG589875 GOC589855:GOC589875 GXY589855:GXY589875 HHU589855:HHU589875 HRQ589855:HRQ589875 IBM589855:IBM589875 ILI589855:ILI589875 IVE589855:IVE589875 JFA589855:JFA589875 JOW589855:JOW589875 JYS589855:JYS589875 KIO589855:KIO589875 KSK589855:KSK589875 LCG589855:LCG589875 LMC589855:LMC589875 LVY589855:LVY589875 MFU589855:MFU589875 MPQ589855:MPQ589875 MZM589855:MZM589875 NJI589855:NJI589875 NTE589855:NTE589875 ODA589855:ODA589875 OMW589855:OMW589875 OWS589855:OWS589875 PGO589855:PGO589875 PQK589855:PQK589875 QAG589855:QAG589875 QKC589855:QKC589875 QTY589855:QTY589875 RDU589855:RDU589875 RNQ589855:RNQ589875 RXM589855:RXM589875 SHI589855:SHI589875 SRE589855:SRE589875 TBA589855:TBA589875 TKW589855:TKW589875 TUS589855:TUS589875 UEO589855:UEO589875 UOK589855:UOK589875 UYG589855:UYG589875 VIC589855:VIC589875 VRY589855:VRY589875 WBU589855:WBU589875 WLQ589855:WLQ589875 WVM589855:WVM589875 E655391:E655411 JA655391:JA655411 SW655391:SW655411 ACS655391:ACS655411 AMO655391:AMO655411 AWK655391:AWK655411 BGG655391:BGG655411 BQC655391:BQC655411 BZY655391:BZY655411 CJU655391:CJU655411 CTQ655391:CTQ655411 DDM655391:DDM655411 DNI655391:DNI655411 DXE655391:DXE655411 EHA655391:EHA655411 EQW655391:EQW655411 FAS655391:FAS655411 FKO655391:FKO655411 FUK655391:FUK655411 GEG655391:GEG655411 GOC655391:GOC655411 GXY655391:GXY655411 HHU655391:HHU655411 HRQ655391:HRQ655411 IBM655391:IBM655411 ILI655391:ILI655411 IVE655391:IVE655411 JFA655391:JFA655411 JOW655391:JOW655411 JYS655391:JYS655411 KIO655391:KIO655411 KSK655391:KSK655411 LCG655391:LCG655411 LMC655391:LMC655411 LVY655391:LVY655411 MFU655391:MFU655411 MPQ655391:MPQ655411 MZM655391:MZM655411 NJI655391:NJI655411 NTE655391:NTE655411 ODA655391:ODA655411 OMW655391:OMW655411 OWS655391:OWS655411 PGO655391:PGO655411 PQK655391:PQK655411 QAG655391:QAG655411 QKC655391:QKC655411 QTY655391:QTY655411 RDU655391:RDU655411 RNQ655391:RNQ655411 RXM655391:RXM655411 SHI655391:SHI655411 SRE655391:SRE655411 TBA655391:TBA655411 TKW655391:TKW655411 TUS655391:TUS655411 UEO655391:UEO655411 UOK655391:UOK655411 UYG655391:UYG655411 VIC655391:VIC655411 VRY655391:VRY655411 WBU655391:WBU655411 WLQ655391:WLQ655411 WVM655391:WVM655411 E720927:E720947 JA720927:JA720947 SW720927:SW720947 ACS720927:ACS720947 AMO720927:AMO720947 AWK720927:AWK720947 BGG720927:BGG720947 BQC720927:BQC720947 BZY720927:BZY720947 CJU720927:CJU720947 CTQ720927:CTQ720947 DDM720927:DDM720947 DNI720927:DNI720947 DXE720927:DXE720947 EHA720927:EHA720947 EQW720927:EQW720947 FAS720927:FAS720947 FKO720927:FKO720947 FUK720927:FUK720947 GEG720927:GEG720947 GOC720927:GOC720947 GXY720927:GXY720947 HHU720927:HHU720947 HRQ720927:HRQ720947 IBM720927:IBM720947 ILI720927:ILI720947 IVE720927:IVE720947 JFA720927:JFA720947 JOW720927:JOW720947 JYS720927:JYS720947 KIO720927:KIO720947 KSK720927:KSK720947 LCG720927:LCG720947 LMC720927:LMC720947 LVY720927:LVY720947 MFU720927:MFU720947 MPQ720927:MPQ720947 MZM720927:MZM720947 NJI720927:NJI720947 NTE720927:NTE720947 ODA720927:ODA720947 OMW720927:OMW720947 OWS720927:OWS720947 PGO720927:PGO720947 PQK720927:PQK720947 QAG720927:QAG720947 QKC720927:QKC720947 QTY720927:QTY720947 RDU720927:RDU720947 RNQ720927:RNQ720947 RXM720927:RXM720947 SHI720927:SHI720947 SRE720927:SRE720947 TBA720927:TBA720947 TKW720927:TKW720947 TUS720927:TUS720947 UEO720927:UEO720947 UOK720927:UOK720947 UYG720927:UYG720947 VIC720927:VIC720947 VRY720927:VRY720947 WBU720927:WBU720947 WLQ720927:WLQ720947 WVM720927:WVM720947 E786463:E786483 JA786463:JA786483 SW786463:SW786483 ACS786463:ACS786483 AMO786463:AMO786483 AWK786463:AWK786483 BGG786463:BGG786483 BQC786463:BQC786483 BZY786463:BZY786483 CJU786463:CJU786483 CTQ786463:CTQ786483 DDM786463:DDM786483 DNI786463:DNI786483 DXE786463:DXE786483 EHA786463:EHA786483 EQW786463:EQW786483 FAS786463:FAS786483 FKO786463:FKO786483 FUK786463:FUK786483 GEG786463:GEG786483 GOC786463:GOC786483 GXY786463:GXY786483 HHU786463:HHU786483 HRQ786463:HRQ786483 IBM786463:IBM786483 ILI786463:ILI786483 IVE786463:IVE786483 JFA786463:JFA786483 JOW786463:JOW786483 JYS786463:JYS786483 KIO786463:KIO786483 KSK786463:KSK786483 LCG786463:LCG786483 LMC786463:LMC786483 LVY786463:LVY786483 MFU786463:MFU786483 MPQ786463:MPQ786483 MZM786463:MZM786483 NJI786463:NJI786483 NTE786463:NTE786483 ODA786463:ODA786483 OMW786463:OMW786483 OWS786463:OWS786483 PGO786463:PGO786483 PQK786463:PQK786483 QAG786463:QAG786483 QKC786463:QKC786483 QTY786463:QTY786483 RDU786463:RDU786483 RNQ786463:RNQ786483 RXM786463:RXM786483 SHI786463:SHI786483 SRE786463:SRE786483 TBA786463:TBA786483 TKW786463:TKW786483 TUS786463:TUS786483 UEO786463:UEO786483 UOK786463:UOK786483 UYG786463:UYG786483 VIC786463:VIC786483 VRY786463:VRY786483 WBU786463:WBU786483 WLQ786463:WLQ786483 WVM786463:WVM786483 E851999:E852019 JA851999:JA852019 SW851999:SW852019 ACS851999:ACS852019 AMO851999:AMO852019 AWK851999:AWK852019 BGG851999:BGG852019 BQC851999:BQC852019 BZY851999:BZY852019 CJU851999:CJU852019 CTQ851999:CTQ852019 DDM851999:DDM852019 DNI851999:DNI852019 DXE851999:DXE852019 EHA851999:EHA852019 EQW851999:EQW852019 FAS851999:FAS852019 FKO851999:FKO852019 FUK851999:FUK852019 GEG851999:GEG852019 GOC851999:GOC852019 GXY851999:GXY852019 HHU851999:HHU852019 HRQ851999:HRQ852019 IBM851999:IBM852019 ILI851999:ILI852019 IVE851999:IVE852019 JFA851999:JFA852019 JOW851999:JOW852019 JYS851999:JYS852019 KIO851999:KIO852019 KSK851999:KSK852019 LCG851999:LCG852019 LMC851999:LMC852019 LVY851999:LVY852019 MFU851999:MFU852019 MPQ851999:MPQ852019 MZM851999:MZM852019 NJI851999:NJI852019 NTE851999:NTE852019 ODA851999:ODA852019 OMW851999:OMW852019 OWS851999:OWS852019 PGO851999:PGO852019 PQK851999:PQK852019 QAG851999:QAG852019 QKC851999:QKC852019 QTY851999:QTY852019 RDU851999:RDU852019 RNQ851999:RNQ852019 RXM851999:RXM852019 SHI851999:SHI852019 SRE851999:SRE852019 TBA851999:TBA852019 TKW851999:TKW852019 TUS851999:TUS852019 UEO851999:UEO852019 UOK851999:UOK852019 UYG851999:UYG852019 VIC851999:VIC852019 VRY851999:VRY852019 WBU851999:WBU852019 WLQ851999:WLQ852019 WVM851999:WVM852019 E917535:E917555 JA917535:JA917555 SW917535:SW917555 ACS917535:ACS917555 AMO917535:AMO917555 AWK917535:AWK917555 BGG917535:BGG917555 BQC917535:BQC917555 BZY917535:BZY917555 CJU917535:CJU917555 CTQ917535:CTQ917555 DDM917535:DDM917555 DNI917535:DNI917555 DXE917535:DXE917555 EHA917535:EHA917555 EQW917535:EQW917555 FAS917535:FAS917555 FKO917535:FKO917555 FUK917535:FUK917555 GEG917535:GEG917555 GOC917535:GOC917555 GXY917535:GXY917555 HHU917535:HHU917555 HRQ917535:HRQ917555 IBM917535:IBM917555 ILI917535:ILI917555 IVE917535:IVE917555 JFA917535:JFA917555 JOW917535:JOW917555 JYS917535:JYS917555 KIO917535:KIO917555 KSK917535:KSK917555 LCG917535:LCG917555 LMC917535:LMC917555 LVY917535:LVY917555 MFU917535:MFU917555 MPQ917535:MPQ917555 MZM917535:MZM917555 NJI917535:NJI917555 NTE917535:NTE917555 ODA917535:ODA917555 OMW917535:OMW917555 OWS917535:OWS917555 PGO917535:PGO917555 PQK917535:PQK917555 QAG917535:QAG917555 QKC917535:QKC917555 QTY917535:QTY917555 RDU917535:RDU917555 RNQ917535:RNQ917555 RXM917535:RXM917555 SHI917535:SHI917555 SRE917535:SRE917555 TBA917535:TBA917555 TKW917535:TKW917555 TUS917535:TUS917555 UEO917535:UEO917555 UOK917535:UOK917555 UYG917535:UYG917555 VIC917535:VIC917555 VRY917535:VRY917555 WBU917535:WBU917555 WLQ917535:WLQ917555 WVM917535:WVM917555 E983071:E983091 JA983071:JA983091 SW983071:SW983091 ACS983071:ACS983091 AMO983071:AMO983091 AWK983071:AWK983091 BGG983071:BGG983091 BQC983071:BQC983091 BZY983071:BZY983091 CJU983071:CJU983091 CTQ983071:CTQ983091 DDM983071:DDM983091 DNI983071:DNI983091 DXE983071:DXE983091 EHA983071:EHA983091 EQW983071:EQW983091 FAS983071:FAS983091 FKO983071:FKO983091 FUK983071:FUK983091 GEG983071:GEG983091 GOC983071:GOC983091 GXY983071:GXY983091 HHU983071:HHU983091 HRQ983071:HRQ983091 IBM983071:IBM983091 ILI983071:ILI983091 IVE983071:IVE983091 JFA983071:JFA983091 JOW983071:JOW983091 JYS983071:JYS983091 KIO983071:KIO983091 KSK983071:KSK983091 LCG983071:LCG983091 LMC983071:LMC983091 LVY983071:LVY983091 MFU983071:MFU983091 MPQ983071:MPQ983091 MZM983071:MZM983091 NJI983071:NJI983091 NTE983071:NTE983091 ODA983071:ODA983091 OMW983071:OMW983091 OWS983071:OWS983091 PGO983071:PGO983091 PQK983071:PQK983091 QAG983071:QAG983091 QKC983071:QKC983091 QTY983071:QTY983091 RDU983071:RDU983091 RNQ983071:RNQ983091 RXM983071:RXM983091 SHI983071:SHI983091 SRE983071:SRE983091 TBA983071:TBA983091 TKW983071:TKW983091 TUS983071:TUS983091 UEO983071:UEO983091 UOK983071:UOK983091 UYG983071:UYG983091 VIC983071:VIC983091 VRY983071:VRY983091 WBU983071:WBU983091 WLQ983071:WLQ983091 WVM983071:WVM983091 WVM5:WVM51 WLQ5:WLQ51 WBU5:WBU51 VRY5:VRY51 VIC5:VIC51 UYG5:UYG51 UOK5:UOK51 UEO5:UEO51 TUS5:TUS51 TKW5:TKW51 TBA5:TBA51 SRE5:SRE51 SHI5:SHI51 RXM5:RXM51 RNQ5:RNQ51 RDU5:RDU51 QTY5:QTY51 QKC5:QKC51 QAG5:QAG51 PQK5:PQK51 PGO5:PGO51 OWS5:OWS51 OMW5:OMW51 ODA5:ODA51 NTE5:NTE51 NJI5:NJI51 MZM5:MZM51 MPQ5:MPQ51 MFU5:MFU51 LVY5:LVY51 LMC5:LMC51 LCG5:LCG51 KSK5:KSK51 KIO5:KIO51 JYS5:JYS51 JOW5:JOW51 JFA5:JFA51 IVE5:IVE51 ILI5:ILI51 IBM5:IBM51 HRQ5:HRQ51 HHU5:HHU51 GXY5:GXY51 GOC5:GOC51 GEG5:GEG51 FUK5:FUK51 FKO5:FKO51 FAS5:FAS51 EQW5:EQW51 EHA5:EHA51 DXE5:DXE51 DNI5:DNI51 DDM5:DDM51 CTQ5:CTQ51 CJU5:CJU51 BZY5:BZY51 BQC5:BQC51 BGG5:BGG51 AWK5:AWK51 AMO5:AMO51 ACS5:ACS51 SW5:SW51 JA5:JA51 E5:E51" xr:uid="{00000000-0002-0000-0300-000004000000}">
      <formula1>$AB$93:$AB$96</formula1>
    </dataValidation>
    <dataValidation type="list" allowBlank="1" showInputMessage="1" showErrorMessage="1" sqref="P65567:P65587 JL65567:JL65587 TH65567:TH65587 ADD65567:ADD65587 AMZ65567:AMZ65587 AWV65567:AWV65587 BGR65567:BGR65587 BQN65567:BQN65587 CAJ65567:CAJ65587 CKF65567:CKF65587 CUB65567:CUB65587 DDX65567:DDX65587 DNT65567:DNT65587 DXP65567:DXP65587 EHL65567:EHL65587 ERH65567:ERH65587 FBD65567:FBD65587 FKZ65567:FKZ65587 FUV65567:FUV65587 GER65567:GER65587 GON65567:GON65587 GYJ65567:GYJ65587 HIF65567:HIF65587 HSB65567:HSB65587 IBX65567:IBX65587 ILT65567:ILT65587 IVP65567:IVP65587 JFL65567:JFL65587 JPH65567:JPH65587 JZD65567:JZD65587 KIZ65567:KIZ65587 KSV65567:KSV65587 LCR65567:LCR65587 LMN65567:LMN65587 LWJ65567:LWJ65587 MGF65567:MGF65587 MQB65567:MQB65587 MZX65567:MZX65587 NJT65567:NJT65587 NTP65567:NTP65587 ODL65567:ODL65587 ONH65567:ONH65587 OXD65567:OXD65587 PGZ65567:PGZ65587 PQV65567:PQV65587 QAR65567:QAR65587 QKN65567:QKN65587 QUJ65567:QUJ65587 REF65567:REF65587 ROB65567:ROB65587 RXX65567:RXX65587 SHT65567:SHT65587 SRP65567:SRP65587 TBL65567:TBL65587 TLH65567:TLH65587 TVD65567:TVD65587 UEZ65567:UEZ65587 UOV65567:UOV65587 UYR65567:UYR65587 VIN65567:VIN65587 VSJ65567:VSJ65587 WCF65567:WCF65587 WMB65567:WMB65587 WVX65567:WVX65587 P131103:P131123 JL131103:JL131123 TH131103:TH131123 ADD131103:ADD131123 AMZ131103:AMZ131123 AWV131103:AWV131123 BGR131103:BGR131123 BQN131103:BQN131123 CAJ131103:CAJ131123 CKF131103:CKF131123 CUB131103:CUB131123 DDX131103:DDX131123 DNT131103:DNT131123 DXP131103:DXP131123 EHL131103:EHL131123 ERH131103:ERH131123 FBD131103:FBD131123 FKZ131103:FKZ131123 FUV131103:FUV131123 GER131103:GER131123 GON131103:GON131123 GYJ131103:GYJ131123 HIF131103:HIF131123 HSB131103:HSB131123 IBX131103:IBX131123 ILT131103:ILT131123 IVP131103:IVP131123 JFL131103:JFL131123 JPH131103:JPH131123 JZD131103:JZD131123 KIZ131103:KIZ131123 KSV131103:KSV131123 LCR131103:LCR131123 LMN131103:LMN131123 LWJ131103:LWJ131123 MGF131103:MGF131123 MQB131103:MQB131123 MZX131103:MZX131123 NJT131103:NJT131123 NTP131103:NTP131123 ODL131103:ODL131123 ONH131103:ONH131123 OXD131103:OXD131123 PGZ131103:PGZ131123 PQV131103:PQV131123 QAR131103:QAR131123 QKN131103:QKN131123 QUJ131103:QUJ131123 REF131103:REF131123 ROB131103:ROB131123 RXX131103:RXX131123 SHT131103:SHT131123 SRP131103:SRP131123 TBL131103:TBL131123 TLH131103:TLH131123 TVD131103:TVD131123 UEZ131103:UEZ131123 UOV131103:UOV131123 UYR131103:UYR131123 VIN131103:VIN131123 VSJ131103:VSJ131123 WCF131103:WCF131123 WMB131103:WMB131123 WVX131103:WVX131123 P196639:P196659 JL196639:JL196659 TH196639:TH196659 ADD196639:ADD196659 AMZ196639:AMZ196659 AWV196639:AWV196659 BGR196639:BGR196659 BQN196639:BQN196659 CAJ196639:CAJ196659 CKF196639:CKF196659 CUB196639:CUB196659 DDX196639:DDX196659 DNT196639:DNT196659 DXP196639:DXP196659 EHL196639:EHL196659 ERH196639:ERH196659 FBD196639:FBD196659 FKZ196639:FKZ196659 FUV196639:FUV196659 GER196639:GER196659 GON196639:GON196659 GYJ196639:GYJ196659 HIF196639:HIF196659 HSB196639:HSB196659 IBX196639:IBX196659 ILT196639:ILT196659 IVP196639:IVP196659 JFL196639:JFL196659 JPH196639:JPH196659 JZD196639:JZD196659 KIZ196639:KIZ196659 KSV196639:KSV196659 LCR196639:LCR196659 LMN196639:LMN196659 LWJ196639:LWJ196659 MGF196639:MGF196659 MQB196639:MQB196659 MZX196639:MZX196659 NJT196639:NJT196659 NTP196639:NTP196659 ODL196639:ODL196659 ONH196639:ONH196659 OXD196639:OXD196659 PGZ196639:PGZ196659 PQV196639:PQV196659 QAR196639:QAR196659 QKN196639:QKN196659 QUJ196639:QUJ196659 REF196639:REF196659 ROB196639:ROB196659 RXX196639:RXX196659 SHT196639:SHT196659 SRP196639:SRP196659 TBL196639:TBL196659 TLH196639:TLH196659 TVD196639:TVD196659 UEZ196639:UEZ196659 UOV196639:UOV196659 UYR196639:UYR196659 VIN196639:VIN196659 VSJ196639:VSJ196659 WCF196639:WCF196659 WMB196639:WMB196659 WVX196639:WVX196659 P262175:P262195 JL262175:JL262195 TH262175:TH262195 ADD262175:ADD262195 AMZ262175:AMZ262195 AWV262175:AWV262195 BGR262175:BGR262195 BQN262175:BQN262195 CAJ262175:CAJ262195 CKF262175:CKF262195 CUB262175:CUB262195 DDX262175:DDX262195 DNT262175:DNT262195 DXP262175:DXP262195 EHL262175:EHL262195 ERH262175:ERH262195 FBD262175:FBD262195 FKZ262175:FKZ262195 FUV262175:FUV262195 GER262175:GER262195 GON262175:GON262195 GYJ262175:GYJ262195 HIF262175:HIF262195 HSB262175:HSB262195 IBX262175:IBX262195 ILT262175:ILT262195 IVP262175:IVP262195 JFL262175:JFL262195 JPH262175:JPH262195 JZD262175:JZD262195 KIZ262175:KIZ262195 KSV262175:KSV262195 LCR262175:LCR262195 LMN262175:LMN262195 LWJ262175:LWJ262195 MGF262175:MGF262195 MQB262175:MQB262195 MZX262175:MZX262195 NJT262175:NJT262195 NTP262175:NTP262195 ODL262175:ODL262195 ONH262175:ONH262195 OXD262175:OXD262195 PGZ262175:PGZ262195 PQV262175:PQV262195 QAR262175:QAR262195 QKN262175:QKN262195 QUJ262175:QUJ262195 REF262175:REF262195 ROB262175:ROB262195 RXX262175:RXX262195 SHT262175:SHT262195 SRP262175:SRP262195 TBL262175:TBL262195 TLH262175:TLH262195 TVD262175:TVD262195 UEZ262175:UEZ262195 UOV262175:UOV262195 UYR262175:UYR262195 VIN262175:VIN262195 VSJ262175:VSJ262195 WCF262175:WCF262195 WMB262175:WMB262195 WVX262175:WVX262195 P327711:P327731 JL327711:JL327731 TH327711:TH327731 ADD327711:ADD327731 AMZ327711:AMZ327731 AWV327711:AWV327731 BGR327711:BGR327731 BQN327711:BQN327731 CAJ327711:CAJ327731 CKF327711:CKF327731 CUB327711:CUB327731 DDX327711:DDX327731 DNT327711:DNT327731 DXP327711:DXP327731 EHL327711:EHL327731 ERH327711:ERH327731 FBD327711:FBD327731 FKZ327711:FKZ327731 FUV327711:FUV327731 GER327711:GER327731 GON327711:GON327731 GYJ327711:GYJ327731 HIF327711:HIF327731 HSB327711:HSB327731 IBX327711:IBX327731 ILT327711:ILT327731 IVP327711:IVP327731 JFL327711:JFL327731 JPH327711:JPH327731 JZD327711:JZD327731 KIZ327711:KIZ327731 KSV327711:KSV327731 LCR327711:LCR327731 LMN327711:LMN327731 LWJ327711:LWJ327731 MGF327711:MGF327731 MQB327711:MQB327731 MZX327711:MZX327731 NJT327711:NJT327731 NTP327711:NTP327731 ODL327711:ODL327731 ONH327711:ONH327731 OXD327711:OXD327731 PGZ327711:PGZ327731 PQV327711:PQV327731 QAR327711:QAR327731 QKN327711:QKN327731 QUJ327711:QUJ327731 REF327711:REF327731 ROB327711:ROB327731 RXX327711:RXX327731 SHT327711:SHT327731 SRP327711:SRP327731 TBL327711:TBL327731 TLH327711:TLH327731 TVD327711:TVD327731 UEZ327711:UEZ327731 UOV327711:UOV327731 UYR327711:UYR327731 VIN327711:VIN327731 VSJ327711:VSJ327731 WCF327711:WCF327731 WMB327711:WMB327731 WVX327711:WVX327731 P393247:P393267 JL393247:JL393267 TH393247:TH393267 ADD393247:ADD393267 AMZ393247:AMZ393267 AWV393247:AWV393267 BGR393247:BGR393267 BQN393247:BQN393267 CAJ393247:CAJ393267 CKF393247:CKF393267 CUB393247:CUB393267 DDX393247:DDX393267 DNT393247:DNT393267 DXP393247:DXP393267 EHL393247:EHL393267 ERH393247:ERH393267 FBD393247:FBD393267 FKZ393247:FKZ393267 FUV393247:FUV393267 GER393247:GER393267 GON393247:GON393267 GYJ393247:GYJ393267 HIF393247:HIF393267 HSB393247:HSB393267 IBX393247:IBX393267 ILT393247:ILT393267 IVP393247:IVP393267 JFL393247:JFL393267 JPH393247:JPH393267 JZD393247:JZD393267 KIZ393247:KIZ393267 KSV393247:KSV393267 LCR393247:LCR393267 LMN393247:LMN393267 LWJ393247:LWJ393267 MGF393247:MGF393267 MQB393247:MQB393267 MZX393247:MZX393267 NJT393247:NJT393267 NTP393247:NTP393267 ODL393247:ODL393267 ONH393247:ONH393267 OXD393247:OXD393267 PGZ393247:PGZ393267 PQV393247:PQV393267 QAR393247:QAR393267 QKN393247:QKN393267 QUJ393247:QUJ393267 REF393247:REF393267 ROB393247:ROB393267 RXX393247:RXX393267 SHT393247:SHT393267 SRP393247:SRP393267 TBL393247:TBL393267 TLH393247:TLH393267 TVD393247:TVD393267 UEZ393247:UEZ393267 UOV393247:UOV393267 UYR393247:UYR393267 VIN393247:VIN393267 VSJ393247:VSJ393267 WCF393247:WCF393267 WMB393247:WMB393267 WVX393247:WVX393267 P458783:P458803 JL458783:JL458803 TH458783:TH458803 ADD458783:ADD458803 AMZ458783:AMZ458803 AWV458783:AWV458803 BGR458783:BGR458803 BQN458783:BQN458803 CAJ458783:CAJ458803 CKF458783:CKF458803 CUB458783:CUB458803 DDX458783:DDX458803 DNT458783:DNT458803 DXP458783:DXP458803 EHL458783:EHL458803 ERH458783:ERH458803 FBD458783:FBD458803 FKZ458783:FKZ458803 FUV458783:FUV458803 GER458783:GER458803 GON458783:GON458803 GYJ458783:GYJ458803 HIF458783:HIF458803 HSB458783:HSB458803 IBX458783:IBX458803 ILT458783:ILT458803 IVP458783:IVP458803 JFL458783:JFL458803 JPH458783:JPH458803 JZD458783:JZD458803 KIZ458783:KIZ458803 KSV458783:KSV458803 LCR458783:LCR458803 LMN458783:LMN458803 LWJ458783:LWJ458803 MGF458783:MGF458803 MQB458783:MQB458803 MZX458783:MZX458803 NJT458783:NJT458803 NTP458783:NTP458803 ODL458783:ODL458803 ONH458783:ONH458803 OXD458783:OXD458803 PGZ458783:PGZ458803 PQV458783:PQV458803 QAR458783:QAR458803 QKN458783:QKN458803 QUJ458783:QUJ458803 REF458783:REF458803 ROB458783:ROB458803 RXX458783:RXX458803 SHT458783:SHT458803 SRP458783:SRP458803 TBL458783:TBL458803 TLH458783:TLH458803 TVD458783:TVD458803 UEZ458783:UEZ458803 UOV458783:UOV458803 UYR458783:UYR458803 VIN458783:VIN458803 VSJ458783:VSJ458803 WCF458783:WCF458803 WMB458783:WMB458803 WVX458783:WVX458803 P524319:P524339 JL524319:JL524339 TH524319:TH524339 ADD524319:ADD524339 AMZ524319:AMZ524339 AWV524319:AWV524339 BGR524319:BGR524339 BQN524319:BQN524339 CAJ524319:CAJ524339 CKF524319:CKF524339 CUB524319:CUB524339 DDX524319:DDX524339 DNT524319:DNT524339 DXP524319:DXP524339 EHL524319:EHL524339 ERH524319:ERH524339 FBD524319:FBD524339 FKZ524319:FKZ524339 FUV524319:FUV524339 GER524319:GER524339 GON524319:GON524339 GYJ524319:GYJ524339 HIF524319:HIF524339 HSB524319:HSB524339 IBX524319:IBX524339 ILT524319:ILT524339 IVP524319:IVP524339 JFL524319:JFL524339 JPH524319:JPH524339 JZD524319:JZD524339 KIZ524319:KIZ524339 KSV524319:KSV524339 LCR524319:LCR524339 LMN524319:LMN524339 LWJ524319:LWJ524339 MGF524319:MGF524339 MQB524319:MQB524339 MZX524319:MZX524339 NJT524319:NJT524339 NTP524319:NTP524339 ODL524319:ODL524339 ONH524319:ONH524339 OXD524319:OXD524339 PGZ524319:PGZ524339 PQV524319:PQV524339 QAR524319:QAR524339 QKN524319:QKN524339 QUJ524319:QUJ524339 REF524319:REF524339 ROB524319:ROB524339 RXX524319:RXX524339 SHT524319:SHT524339 SRP524319:SRP524339 TBL524319:TBL524339 TLH524319:TLH524339 TVD524319:TVD524339 UEZ524319:UEZ524339 UOV524319:UOV524339 UYR524319:UYR524339 VIN524319:VIN524339 VSJ524319:VSJ524339 WCF524319:WCF524339 WMB524319:WMB524339 WVX524319:WVX524339 P589855:P589875 JL589855:JL589875 TH589855:TH589875 ADD589855:ADD589875 AMZ589855:AMZ589875 AWV589855:AWV589875 BGR589855:BGR589875 BQN589855:BQN589875 CAJ589855:CAJ589875 CKF589855:CKF589875 CUB589855:CUB589875 DDX589855:DDX589875 DNT589855:DNT589875 DXP589855:DXP589875 EHL589855:EHL589875 ERH589855:ERH589875 FBD589855:FBD589875 FKZ589855:FKZ589875 FUV589855:FUV589875 GER589855:GER589875 GON589855:GON589875 GYJ589855:GYJ589875 HIF589855:HIF589875 HSB589855:HSB589875 IBX589855:IBX589875 ILT589855:ILT589875 IVP589855:IVP589875 JFL589855:JFL589875 JPH589855:JPH589875 JZD589855:JZD589875 KIZ589855:KIZ589875 KSV589855:KSV589875 LCR589855:LCR589875 LMN589855:LMN589875 LWJ589855:LWJ589875 MGF589855:MGF589875 MQB589855:MQB589875 MZX589855:MZX589875 NJT589855:NJT589875 NTP589855:NTP589875 ODL589855:ODL589875 ONH589855:ONH589875 OXD589855:OXD589875 PGZ589855:PGZ589875 PQV589855:PQV589875 QAR589855:QAR589875 QKN589855:QKN589875 QUJ589855:QUJ589875 REF589855:REF589875 ROB589855:ROB589875 RXX589855:RXX589875 SHT589855:SHT589875 SRP589855:SRP589875 TBL589855:TBL589875 TLH589855:TLH589875 TVD589855:TVD589875 UEZ589855:UEZ589875 UOV589855:UOV589875 UYR589855:UYR589875 VIN589855:VIN589875 VSJ589855:VSJ589875 WCF589855:WCF589875 WMB589855:WMB589875 WVX589855:WVX589875 P655391:P655411 JL655391:JL655411 TH655391:TH655411 ADD655391:ADD655411 AMZ655391:AMZ655411 AWV655391:AWV655411 BGR655391:BGR655411 BQN655391:BQN655411 CAJ655391:CAJ655411 CKF655391:CKF655411 CUB655391:CUB655411 DDX655391:DDX655411 DNT655391:DNT655411 DXP655391:DXP655411 EHL655391:EHL655411 ERH655391:ERH655411 FBD655391:FBD655411 FKZ655391:FKZ655411 FUV655391:FUV655411 GER655391:GER655411 GON655391:GON655411 GYJ655391:GYJ655411 HIF655391:HIF655411 HSB655391:HSB655411 IBX655391:IBX655411 ILT655391:ILT655411 IVP655391:IVP655411 JFL655391:JFL655411 JPH655391:JPH655411 JZD655391:JZD655411 KIZ655391:KIZ655411 KSV655391:KSV655411 LCR655391:LCR655411 LMN655391:LMN655411 LWJ655391:LWJ655411 MGF655391:MGF655411 MQB655391:MQB655411 MZX655391:MZX655411 NJT655391:NJT655411 NTP655391:NTP655411 ODL655391:ODL655411 ONH655391:ONH655411 OXD655391:OXD655411 PGZ655391:PGZ655411 PQV655391:PQV655411 QAR655391:QAR655411 QKN655391:QKN655411 QUJ655391:QUJ655411 REF655391:REF655411 ROB655391:ROB655411 RXX655391:RXX655411 SHT655391:SHT655411 SRP655391:SRP655411 TBL655391:TBL655411 TLH655391:TLH655411 TVD655391:TVD655411 UEZ655391:UEZ655411 UOV655391:UOV655411 UYR655391:UYR655411 VIN655391:VIN655411 VSJ655391:VSJ655411 WCF655391:WCF655411 WMB655391:WMB655411 WVX655391:WVX655411 P720927:P720947 JL720927:JL720947 TH720927:TH720947 ADD720927:ADD720947 AMZ720927:AMZ720947 AWV720927:AWV720947 BGR720927:BGR720947 BQN720927:BQN720947 CAJ720927:CAJ720947 CKF720927:CKF720947 CUB720927:CUB720947 DDX720927:DDX720947 DNT720927:DNT720947 DXP720927:DXP720947 EHL720927:EHL720947 ERH720927:ERH720947 FBD720927:FBD720947 FKZ720927:FKZ720947 FUV720927:FUV720947 GER720927:GER720947 GON720927:GON720947 GYJ720927:GYJ720947 HIF720927:HIF720947 HSB720927:HSB720947 IBX720927:IBX720947 ILT720927:ILT720947 IVP720927:IVP720947 JFL720927:JFL720947 JPH720927:JPH720947 JZD720927:JZD720947 KIZ720927:KIZ720947 KSV720927:KSV720947 LCR720927:LCR720947 LMN720927:LMN720947 LWJ720927:LWJ720947 MGF720927:MGF720947 MQB720927:MQB720947 MZX720927:MZX720947 NJT720927:NJT720947 NTP720927:NTP720947 ODL720927:ODL720947 ONH720927:ONH720947 OXD720927:OXD720947 PGZ720927:PGZ720947 PQV720927:PQV720947 QAR720927:QAR720947 QKN720927:QKN720947 QUJ720927:QUJ720947 REF720927:REF720947 ROB720927:ROB720947 RXX720927:RXX720947 SHT720927:SHT720947 SRP720927:SRP720947 TBL720927:TBL720947 TLH720927:TLH720947 TVD720927:TVD720947 UEZ720927:UEZ720947 UOV720927:UOV720947 UYR720927:UYR720947 VIN720927:VIN720947 VSJ720927:VSJ720947 WCF720927:WCF720947 WMB720927:WMB720947 WVX720927:WVX720947 P786463:P786483 JL786463:JL786483 TH786463:TH786483 ADD786463:ADD786483 AMZ786463:AMZ786483 AWV786463:AWV786483 BGR786463:BGR786483 BQN786463:BQN786483 CAJ786463:CAJ786483 CKF786463:CKF786483 CUB786463:CUB786483 DDX786463:DDX786483 DNT786463:DNT786483 DXP786463:DXP786483 EHL786463:EHL786483 ERH786463:ERH786483 FBD786463:FBD786483 FKZ786463:FKZ786483 FUV786463:FUV786483 GER786463:GER786483 GON786463:GON786483 GYJ786463:GYJ786483 HIF786463:HIF786483 HSB786463:HSB786483 IBX786463:IBX786483 ILT786463:ILT786483 IVP786463:IVP786483 JFL786463:JFL786483 JPH786463:JPH786483 JZD786463:JZD786483 KIZ786463:KIZ786483 KSV786463:KSV786483 LCR786463:LCR786483 LMN786463:LMN786483 LWJ786463:LWJ786483 MGF786463:MGF786483 MQB786463:MQB786483 MZX786463:MZX786483 NJT786463:NJT786483 NTP786463:NTP786483 ODL786463:ODL786483 ONH786463:ONH786483 OXD786463:OXD786483 PGZ786463:PGZ786483 PQV786463:PQV786483 QAR786463:QAR786483 QKN786463:QKN786483 QUJ786463:QUJ786483 REF786463:REF786483 ROB786463:ROB786483 RXX786463:RXX786483 SHT786463:SHT786483 SRP786463:SRP786483 TBL786463:TBL786483 TLH786463:TLH786483 TVD786463:TVD786483 UEZ786463:UEZ786483 UOV786463:UOV786483 UYR786463:UYR786483 VIN786463:VIN786483 VSJ786463:VSJ786483 WCF786463:WCF786483 WMB786463:WMB786483 WVX786463:WVX786483 P851999:P852019 JL851999:JL852019 TH851999:TH852019 ADD851999:ADD852019 AMZ851999:AMZ852019 AWV851999:AWV852019 BGR851999:BGR852019 BQN851999:BQN852019 CAJ851999:CAJ852019 CKF851999:CKF852019 CUB851999:CUB852019 DDX851999:DDX852019 DNT851999:DNT852019 DXP851999:DXP852019 EHL851999:EHL852019 ERH851999:ERH852019 FBD851999:FBD852019 FKZ851999:FKZ852019 FUV851999:FUV852019 GER851999:GER852019 GON851999:GON852019 GYJ851999:GYJ852019 HIF851999:HIF852019 HSB851999:HSB852019 IBX851999:IBX852019 ILT851999:ILT852019 IVP851999:IVP852019 JFL851999:JFL852019 JPH851999:JPH852019 JZD851999:JZD852019 KIZ851999:KIZ852019 KSV851999:KSV852019 LCR851999:LCR852019 LMN851999:LMN852019 LWJ851999:LWJ852019 MGF851999:MGF852019 MQB851999:MQB852019 MZX851999:MZX852019 NJT851999:NJT852019 NTP851999:NTP852019 ODL851999:ODL852019 ONH851999:ONH852019 OXD851999:OXD852019 PGZ851999:PGZ852019 PQV851999:PQV852019 QAR851999:QAR852019 QKN851999:QKN852019 QUJ851999:QUJ852019 REF851999:REF852019 ROB851999:ROB852019 RXX851999:RXX852019 SHT851999:SHT852019 SRP851999:SRP852019 TBL851999:TBL852019 TLH851999:TLH852019 TVD851999:TVD852019 UEZ851999:UEZ852019 UOV851999:UOV852019 UYR851999:UYR852019 VIN851999:VIN852019 VSJ851999:VSJ852019 WCF851999:WCF852019 WMB851999:WMB852019 WVX851999:WVX852019 P917535:P917555 JL917535:JL917555 TH917535:TH917555 ADD917535:ADD917555 AMZ917535:AMZ917555 AWV917535:AWV917555 BGR917535:BGR917555 BQN917535:BQN917555 CAJ917535:CAJ917555 CKF917535:CKF917555 CUB917535:CUB917555 DDX917535:DDX917555 DNT917535:DNT917555 DXP917535:DXP917555 EHL917535:EHL917555 ERH917535:ERH917555 FBD917535:FBD917555 FKZ917535:FKZ917555 FUV917535:FUV917555 GER917535:GER917555 GON917535:GON917555 GYJ917535:GYJ917555 HIF917535:HIF917555 HSB917535:HSB917555 IBX917535:IBX917555 ILT917535:ILT917555 IVP917535:IVP917555 JFL917535:JFL917555 JPH917535:JPH917555 JZD917535:JZD917555 KIZ917535:KIZ917555 KSV917535:KSV917555 LCR917535:LCR917555 LMN917535:LMN917555 LWJ917535:LWJ917555 MGF917535:MGF917555 MQB917535:MQB917555 MZX917535:MZX917555 NJT917535:NJT917555 NTP917535:NTP917555 ODL917535:ODL917555 ONH917535:ONH917555 OXD917535:OXD917555 PGZ917535:PGZ917555 PQV917535:PQV917555 QAR917535:QAR917555 QKN917535:QKN917555 QUJ917535:QUJ917555 REF917535:REF917555 ROB917535:ROB917555 RXX917535:RXX917555 SHT917535:SHT917555 SRP917535:SRP917555 TBL917535:TBL917555 TLH917535:TLH917555 TVD917535:TVD917555 UEZ917535:UEZ917555 UOV917535:UOV917555 UYR917535:UYR917555 VIN917535:VIN917555 VSJ917535:VSJ917555 WCF917535:WCF917555 WMB917535:WMB917555 WVX917535:WVX917555 P983071:P983091 JL983071:JL983091 TH983071:TH983091 ADD983071:ADD983091 AMZ983071:AMZ983091 AWV983071:AWV983091 BGR983071:BGR983091 BQN983071:BQN983091 CAJ983071:CAJ983091 CKF983071:CKF983091 CUB983071:CUB983091 DDX983071:DDX983091 DNT983071:DNT983091 DXP983071:DXP983091 EHL983071:EHL983091 ERH983071:ERH983091 FBD983071:FBD983091 FKZ983071:FKZ983091 FUV983071:FUV983091 GER983071:GER983091 GON983071:GON983091 GYJ983071:GYJ983091 HIF983071:HIF983091 HSB983071:HSB983091 IBX983071:IBX983091 ILT983071:ILT983091 IVP983071:IVP983091 JFL983071:JFL983091 JPH983071:JPH983091 JZD983071:JZD983091 KIZ983071:KIZ983091 KSV983071:KSV983091 LCR983071:LCR983091 LMN983071:LMN983091 LWJ983071:LWJ983091 MGF983071:MGF983091 MQB983071:MQB983091 MZX983071:MZX983091 NJT983071:NJT983091 NTP983071:NTP983091 ODL983071:ODL983091 ONH983071:ONH983091 OXD983071:OXD983091 PGZ983071:PGZ983091 PQV983071:PQV983091 QAR983071:QAR983091 QKN983071:QKN983091 QUJ983071:QUJ983091 REF983071:REF983091 ROB983071:ROB983091 RXX983071:RXX983091 SHT983071:SHT983091 SRP983071:SRP983091 TBL983071:TBL983091 TLH983071:TLH983091 TVD983071:TVD983091 UEZ983071:UEZ983091 UOV983071:UOV983091 UYR983071:UYR983091 VIN983071:VIN983091 VSJ983071:VSJ983091 WCF983071:WCF983091 WMB983071:WMB983091 WVX983071:WVX983091 WVX5:WVX51 WMB5:WMB51 WCF5:WCF51 VSJ5:VSJ51 VIN5:VIN51 UYR5:UYR51 UOV5:UOV51 UEZ5:UEZ51 TVD5:TVD51 TLH5:TLH51 TBL5:TBL51 SRP5:SRP51 SHT5:SHT51 RXX5:RXX51 ROB5:ROB51 REF5:REF51 QUJ5:QUJ51 QKN5:QKN51 QAR5:QAR51 PQV5:PQV51 PGZ5:PGZ51 OXD5:OXD51 ONH5:ONH51 ODL5:ODL51 NTP5:NTP51 NJT5:NJT51 MZX5:MZX51 MQB5:MQB51 MGF5:MGF51 LWJ5:LWJ51 LMN5:LMN51 LCR5:LCR51 KSV5:KSV51 KIZ5:KIZ51 JZD5:JZD51 JPH5:JPH51 JFL5:JFL51 IVP5:IVP51 ILT5:ILT51 IBX5:IBX51 HSB5:HSB51 HIF5:HIF51 GYJ5:GYJ51 GON5:GON51 GER5:GER51 FUV5:FUV51 FKZ5:FKZ51 FBD5:FBD51 ERH5:ERH51 EHL5:EHL51 DXP5:DXP51 DNT5:DNT51 DDX5:DDX51 CUB5:CUB51 CKF5:CKF51 CAJ5:CAJ51 BQN5:BQN51 BGR5:BGR51 AWV5:AWV51 AMZ5:AMZ51 ADD5:ADD51 TH5:TH51 JL5:JL51 P5:P51" xr:uid="{00000000-0002-0000-0300-000002000000}">
      <formula1>$AB$98:$AB$100</formula1>
    </dataValidation>
    <dataValidation type="list" allowBlank="1" showInputMessage="1" showErrorMessage="1" sqref="WWG983071:WWG983091 JU5:JU51 WMK983071:WMK983091 WCO983071:WCO983091 VSS983071:VSS983091 VIW983071:VIW983091 UZA983071:UZA983091 UPE983071:UPE983091 UFI983071:UFI983091 TVM983071:TVM983091 TLQ983071:TLQ983091 TBU983071:TBU983091 SRY983071:SRY983091 SIC983071:SIC983091 RYG983071:RYG983091 ROK983071:ROK983091 REO983071:REO983091 QUS983071:QUS983091 QKW983071:QKW983091 QBA983071:QBA983091 PRE983071:PRE983091 PHI983071:PHI983091 OXM983071:OXM983091 ONQ983071:ONQ983091 ODU983071:ODU983091 NTY983071:NTY983091 NKC983071:NKC983091 NAG983071:NAG983091 MQK983071:MQK983091 MGO983071:MGO983091 LWS983071:LWS983091 LMW983071:LMW983091 LDA983071:LDA983091 KTE983071:KTE983091 KJI983071:KJI983091 JZM983071:JZM983091 JPQ983071:JPQ983091 JFU983071:JFU983091 IVY983071:IVY983091 IMC983071:IMC983091 ICG983071:ICG983091 HSK983071:HSK983091 HIO983071:HIO983091 GYS983071:GYS983091 GOW983071:GOW983091 GFA983071:GFA983091 FVE983071:FVE983091 FLI983071:FLI983091 FBM983071:FBM983091 ERQ983071:ERQ983091 EHU983071:EHU983091 DXY983071:DXY983091 DOC983071:DOC983091 DEG983071:DEG983091 CUK983071:CUK983091 CKO983071:CKO983091 CAS983071:CAS983091 BQW983071:BQW983091 BHA983071:BHA983091 AXE983071:AXE983091 ANI983071:ANI983091 ADM983071:ADM983091 TQ983071:TQ983091 JU983071:JU983091 Y983071:Y983091 WWG917535:WWG917555 WMK917535:WMK917555 WCO917535:WCO917555 VSS917535:VSS917555 VIW917535:VIW917555 UZA917535:UZA917555 UPE917535:UPE917555 UFI917535:UFI917555 TVM917535:TVM917555 TLQ917535:TLQ917555 TBU917535:TBU917555 SRY917535:SRY917555 SIC917535:SIC917555 RYG917535:RYG917555 ROK917535:ROK917555 REO917535:REO917555 QUS917535:QUS917555 QKW917535:QKW917555 QBA917535:QBA917555 PRE917535:PRE917555 PHI917535:PHI917555 OXM917535:OXM917555 ONQ917535:ONQ917555 ODU917535:ODU917555 NTY917535:NTY917555 NKC917535:NKC917555 NAG917535:NAG917555 MQK917535:MQK917555 MGO917535:MGO917555 LWS917535:LWS917555 LMW917535:LMW917555 LDA917535:LDA917555 KTE917535:KTE917555 KJI917535:KJI917555 JZM917535:JZM917555 JPQ917535:JPQ917555 JFU917535:JFU917555 IVY917535:IVY917555 IMC917535:IMC917555 ICG917535:ICG917555 HSK917535:HSK917555 HIO917535:HIO917555 GYS917535:GYS917555 GOW917535:GOW917555 GFA917535:GFA917555 FVE917535:FVE917555 FLI917535:FLI917555 FBM917535:FBM917555 ERQ917535:ERQ917555 EHU917535:EHU917555 DXY917535:DXY917555 DOC917535:DOC917555 DEG917535:DEG917555 CUK917535:CUK917555 CKO917535:CKO917555 CAS917535:CAS917555 BQW917535:BQW917555 BHA917535:BHA917555 AXE917535:AXE917555 ANI917535:ANI917555 ADM917535:ADM917555 TQ917535:TQ917555 JU917535:JU917555 Y917535:Y917555 WWG851999:WWG852019 WMK851999:WMK852019 WCO851999:WCO852019 VSS851999:VSS852019 VIW851999:VIW852019 UZA851999:UZA852019 UPE851999:UPE852019 UFI851999:UFI852019 TVM851999:TVM852019 TLQ851999:TLQ852019 TBU851999:TBU852019 SRY851999:SRY852019 SIC851999:SIC852019 RYG851999:RYG852019 ROK851999:ROK852019 REO851999:REO852019 QUS851999:QUS852019 QKW851999:QKW852019 QBA851999:QBA852019 PRE851999:PRE852019 PHI851999:PHI852019 OXM851999:OXM852019 ONQ851999:ONQ852019 ODU851999:ODU852019 NTY851999:NTY852019 NKC851999:NKC852019 NAG851999:NAG852019 MQK851999:MQK852019 MGO851999:MGO852019 LWS851999:LWS852019 LMW851999:LMW852019 LDA851999:LDA852019 KTE851999:KTE852019 KJI851999:KJI852019 JZM851999:JZM852019 JPQ851999:JPQ852019 JFU851999:JFU852019 IVY851999:IVY852019 IMC851999:IMC852019 ICG851999:ICG852019 HSK851999:HSK852019 HIO851999:HIO852019 GYS851999:GYS852019 GOW851999:GOW852019 GFA851999:GFA852019 FVE851999:FVE852019 FLI851999:FLI852019 FBM851999:FBM852019 ERQ851999:ERQ852019 EHU851999:EHU852019 DXY851999:DXY852019 DOC851999:DOC852019 DEG851999:DEG852019 CUK851999:CUK852019 CKO851999:CKO852019 CAS851999:CAS852019 BQW851999:BQW852019 BHA851999:BHA852019 AXE851999:AXE852019 ANI851999:ANI852019 ADM851999:ADM852019 TQ851999:TQ852019 JU851999:JU852019 Y851999:Y852019 WWG786463:WWG786483 WMK786463:WMK786483 WCO786463:WCO786483 VSS786463:VSS786483 VIW786463:VIW786483 UZA786463:UZA786483 UPE786463:UPE786483 UFI786463:UFI786483 TVM786463:TVM786483 TLQ786463:TLQ786483 TBU786463:TBU786483 SRY786463:SRY786483 SIC786463:SIC786483 RYG786463:RYG786483 ROK786463:ROK786483 REO786463:REO786483 QUS786463:QUS786483 QKW786463:QKW786483 QBA786463:QBA786483 PRE786463:PRE786483 PHI786463:PHI786483 OXM786463:OXM786483 ONQ786463:ONQ786483 ODU786463:ODU786483 NTY786463:NTY786483 NKC786463:NKC786483 NAG786463:NAG786483 MQK786463:MQK786483 MGO786463:MGO786483 LWS786463:LWS786483 LMW786463:LMW786483 LDA786463:LDA786483 KTE786463:KTE786483 KJI786463:KJI786483 JZM786463:JZM786483 JPQ786463:JPQ786483 JFU786463:JFU786483 IVY786463:IVY786483 IMC786463:IMC786483 ICG786463:ICG786483 HSK786463:HSK786483 HIO786463:HIO786483 GYS786463:GYS786483 GOW786463:GOW786483 GFA786463:GFA786483 FVE786463:FVE786483 FLI786463:FLI786483 FBM786463:FBM786483 ERQ786463:ERQ786483 EHU786463:EHU786483 DXY786463:DXY786483 DOC786463:DOC786483 DEG786463:DEG786483 CUK786463:CUK786483 CKO786463:CKO786483 CAS786463:CAS786483 BQW786463:BQW786483 BHA786463:BHA786483 AXE786463:AXE786483 ANI786463:ANI786483 ADM786463:ADM786483 TQ786463:TQ786483 JU786463:JU786483 Y786463:Y786483 WWG720927:WWG720947 WMK720927:WMK720947 WCO720927:WCO720947 VSS720927:VSS720947 VIW720927:VIW720947 UZA720927:UZA720947 UPE720927:UPE720947 UFI720927:UFI720947 TVM720927:TVM720947 TLQ720927:TLQ720947 TBU720927:TBU720947 SRY720927:SRY720947 SIC720927:SIC720947 RYG720927:RYG720947 ROK720927:ROK720947 REO720927:REO720947 QUS720927:QUS720947 QKW720927:QKW720947 QBA720927:QBA720947 PRE720927:PRE720947 PHI720927:PHI720947 OXM720927:OXM720947 ONQ720927:ONQ720947 ODU720927:ODU720947 NTY720927:NTY720947 NKC720927:NKC720947 NAG720927:NAG720947 MQK720927:MQK720947 MGO720927:MGO720947 LWS720927:LWS720947 LMW720927:LMW720947 LDA720927:LDA720947 KTE720927:KTE720947 KJI720927:KJI720947 JZM720927:JZM720947 JPQ720927:JPQ720947 JFU720927:JFU720947 IVY720927:IVY720947 IMC720927:IMC720947 ICG720927:ICG720947 HSK720927:HSK720947 HIO720927:HIO720947 GYS720927:GYS720947 GOW720927:GOW720947 GFA720927:GFA720947 FVE720927:FVE720947 FLI720927:FLI720947 FBM720927:FBM720947 ERQ720927:ERQ720947 EHU720927:EHU720947 DXY720927:DXY720947 DOC720927:DOC720947 DEG720927:DEG720947 CUK720927:CUK720947 CKO720927:CKO720947 CAS720927:CAS720947 BQW720927:BQW720947 BHA720927:BHA720947 AXE720927:AXE720947 ANI720927:ANI720947 ADM720927:ADM720947 TQ720927:TQ720947 JU720927:JU720947 Y720927:Y720947 WWG655391:WWG655411 WMK655391:WMK655411 WCO655391:WCO655411 VSS655391:VSS655411 VIW655391:VIW655411 UZA655391:UZA655411 UPE655391:UPE655411 UFI655391:UFI655411 TVM655391:TVM655411 TLQ655391:TLQ655411 TBU655391:TBU655411 SRY655391:SRY655411 SIC655391:SIC655411 RYG655391:RYG655411 ROK655391:ROK655411 REO655391:REO655411 QUS655391:QUS655411 QKW655391:QKW655411 QBA655391:QBA655411 PRE655391:PRE655411 PHI655391:PHI655411 OXM655391:OXM655411 ONQ655391:ONQ655411 ODU655391:ODU655411 NTY655391:NTY655411 NKC655391:NKC655411 NAG655391:NAG655411 MQK655391:MQK655411 MGO655391:MGO655411 LWS655391:LWS655411 LMW655391:LMW655411 LDA655391:LDA655411 KTE655391:KTE655411 KJI655391:KJI655411 JZM655391:JZM655411 JPQ655391:JPQ655411 JFU655391:JFU655411 IVY655391:IVY655411 IMC655391:IMC655411 ICG655391:ICG655411 HSK655391:HSK655411 HIO655391:HIO655411 GYS655391:GYS655411 GOW655391:GOW655411 GFA655391:GFA655411 FVE655391:FVE655411 FLI655391:FLI655411 FBM655391:FBM655411 ERQ655391:ERQ655411 EHU655391:EHU655411 DXY655391:DXY655411 DOC655391:DOC655411 DEG655391:DEG655411 CUK655391:CUK655411 CKO655391:CKO655411 CAS655391:CAS655411 BQW655391:BQW655411 BHA655391:BHA655411 AXE655391:AXE655411 ANI655391:ANI655411 ADM655391:ADM655411 TQ655391:TQ655411 JU655391:JU655411 Y655391:Y655411 WWG589855:WWG589875 WMK589855:WMK589875 WCO589855:WCO589875 VSS589855:VSS589875 VIW589855:VIW589875 UZA589855:UZA589875 UPE589855:UPE589875 UFI589855:UFI589875 TVM589855:TVM589875 TLQ589855:TLQ589875 TBU589855:TBU589875 SRY589855:SRY589875 SIC589855:SIC589875 RYG589855:RYG589875 ROK589855:ROK589875 REO589855:REO589875 QUS589855:QUS589875 QKW589855:QKW589875 QBA589855:QBA589875 PRE589855:PRE589875 PHI589855:PHI589875 OXM589855:OXM589875 ONQ589855:ONQ589875 ODU589855:ODU589875 NTY589855:NTY589875 NKC589855:NKC589875 NAG589855:NAG589875 MQK589855:MQK589875 MGO589855:MGO589875 LWS589855:LWS589875 LMW589855:LMW589875 LDA589855:LDA589875 KTE589855:KTE589875 KJI589855:KJI589875 JZM589855:JZM589875 JPQ589855:JPQ589875 JFU589855:JFU589875 IVY589855:IVY589875 IMC589855:IMC589875 ICG589855:ICG589875 HSK589855:HSK589875 HIO589855:HIO589875 GYS589855:GYS589875 GOW589855:GOW589875 GFA589855:GFA589875 FVE589855:FVE589875 FLI589855:FLI589875 FBM589855:FBM589875 ERQ589855:ERQ589875 EHU589855:EHU589875 DXY589855:DXY589875 DOC589855:DOC589875 DEG589855:DEG589875 CUK589855:CUK589875 CKO589855:CKO589875 CAS589855:CAS589875 BQW589855:BQW589875 BHA589855:BHA589875 AXE589855:AXE589875 ANI589855:ANI589875 ADM589855:ADM589875 TQ589855:TQ589875 JU589855:JU589875 Y589855:Y589875 WWG524319:WWG524339 WMK524319:WMK524339 WCO524319:WCO524339 VSS524319:VSS524339 VIW524319:VIW524339 UZA524319:UZA524339 UPE524319:UPE524339 UFI524319:UFI524339 TVM524319:TVM524339 TLQ524319:TLQ524339 TBU524319:TBU524339 SRY524319:SRY524339 SIC524319:SIC524339 RYG524319:RYG524339 ROK524319:ROK524339 REO524319:REO524339 QUS524319:QUS524339 QKW524319:QKW524339 QBA524319:QBA524339 PRE524319:PRE524339 PHI524319:PHI524339 OXM524319:OXM524339 ONQ524319:ONQ524339 ODU524319:ODU524339 NTY524319:NTY524339 NKC524319:NKC524339 NAG524319:NAG524339 MQK524319:MQK524339 MGO524319:MGO524339 LWS524319:LWS524339 LMW524319:LMW524339 LDA524319:LDA524339 KTE524319:KTE524339 KJI524319:KJI524339 JZM524319:JZM524339 JPQ524319:JPQ524339 JFU524319:JFU524339 IVY524319:IVY524339 IMC524319:IMC524339 ICG524319:ICG524339 HSK524319:HSK524339 HIO524319:HIO524339 GYS524319:GYS524339 GOW524319:GOW524339 GFA524319:GFA524339 FVE524319:FVE524339 FLI524319:FLI524339 FBM524319:FBM524339 ERQ524319:ERQ524339 EHU524319:EHU524339 DXY524319:DXY524339 DOC524319:DOC524339 DEG524319:DEG524339 CUK524319:CUK524339 CKO524319:CKO524339 CAS524319:CAS524339 BQW524319:BQW524339 BHA524319:BHA524339 AXE524319:AXE524339 ANI524319:ANI524339 ADM524319:ADM524339 TQ524319:TQ524339 JU524319:JU524339 Y524319:Y524339 WWG458783:WWG458803 WMK458783:WMK458803 WCO458783:WCO458803 VSS458783:VSS458803 VIW458783:VIW458803 UZA458783:UZA458803 UPE458783:UPE458803 UFI458783:UFI458803 TVM458783:TVM458803 TLQ458783:TLQ458803 TBU458783:TBU458803 SRY458783:SRY458803 SIC458783:SIC458803 RYG458783:RYG458803 ROK458783:ROK458803 REO458783:REO458803 QUS458783:QUS458803 QKW458783:QKW458803 QBA458783:QBA458803 PRE458783:PRE458803 PHI458783:PHI458803 OXM458783:OXM458803 ONQ458783:ONQ458803 ODU458783:ODU458803 NTY458783:NTY458803 NKC458783:NKC458803 NAG458783:NAG458803 MQK458783:MQK458803 MGO458783:MGO458803 LWS458783:LWS458803 LMW458783:LMW458803 LDA458783:LDA458803 KTE458783:KTE458803 KJI458783:KJI458803 JZM458783:JZM458803 JPQ458783:JPQ458803 JFU458783:JFU458803 IVY458783:IVY458803 IMC458783:IMC458803 ICG458783:ICG458803 HSK458783:HSK458803 HIO458783:HIO458803 GYS458783:GYS458803 GOW458783:GOW458803 GFA458783:GFA458803 FVE458783:FVE458803 FLI458783:FLI458803 FBM458783:FBM458803 ERQ458783:ERQ458803 EHU458783:EHU458803 DXY458783:DXY458803 DOC458783:DOC458803 DEG458783:DEG458803 CUK458783:CUK458803 CKO458783:CKO458803 CAS458783:CAS458803 BQW458783:BQW458803 BHA458783:BHA458803 AXE458783:AXE458803 ANI458783:ANI458803 ADM458783:ADM458803 TQ458783:TQ458803 JU458783:JU458803 Y458783:Y458803 WWG393247:WWG393267 WMK393247:WMK393267 WCO393247:WCO393267 VSS393247:VSS393267 VIW393247:VIW393267 UZA393247:UZA393267 UPE393247:UPE393267 UFI393247:UFI393267 TVM393247:TVM393267 TLQ393247:TLQ393267 TBU393247:TBU393267 SRY393247:SRY393267 SIC393247:SIC393267 RYG393247:RYG393267 ROK393247:ROK393267 REO393247:REO393267 QUS393247:QUS393267 QKW393247:QKW393267 QBA393247:QBA393267 PRE393247:PRE393267 PHI393247:PHI393267 OXM393247:OXM393267 ONQ393247:ONQ393267 ODU393247:ODU393267 NTY393247:NTY393267 NKC393247:NKC393267 NAG393247:NAG393267 MQK393247:MQK393267 MGO393247:MGO393267 LWS393247:LWS393267 LMW393247:LMW393267 LDA393247:LDA393267 KTE393247:KTE393267 KJI393247:KJI393267 JZM393247:JZM393267 JPQ393247:JPQ393267 JFU393247:JFU393267 IVY393247:IVY393267 IMC393247:IMC393267 ICG393247:ICG393267 HSK393247:HSK393267 HIO393247:HIO393267 GYS393247:GYS393267 GOW393247:GOW393267 GFA393247:GFA393267 FVE393247:FVE393267 FLI393247:FLI393267 FBM393247:FBM393267 ERQ393247:ERQ393267 EHU393247:EHU393267 DXY393247:DXY393267 DOC393247:DOC393267 DEG393247:DEG393267 CUK393247:CUK393267 CKO393247:CKO393267 CAS393247:CAS393267 BQW393247:BQW393267 BHA393247:BHA393267 AXE393247:AXE393267 ANI393247:ANI393267 ADM393247:ADM393267 TQ393247:TQ393267 JU393247:JU393267 Y393247:Y393267 WWG327711:WWG327731 WMK327711:WMK327731 WCO327711:WCO327731 VSS327711:VSS327731 VIW327711:VIW327731 UZA327711:UZA327731 UPE327711:UPE327731 UFI327711:UFI327731 TVM327711:TVM327731 TLQ327711:TLQ327731 TBU327711:TBU327731 SRY327711:SRY327731 SIC327711:SIC327731 RYG327711:RYG327731 ROK327711:ROK327731 REO327711:REO327731 QUS327711:QUS327731 QKW327711:QKW327731 QBA327711:QBA327731 PRE327711:PRE327731 PHI327711:PHI327731 OXM327711:OXM327731 ONQ327711:ONQ327731 ODU327711:ODU327731 NTY327711:NTY327731 NKC327711:NKC327731 NAG327711:NAG327731 MQK327711:MQK327731 MGO327711:MGO327731 LWS327711:LWS327731 LMW327711:LMW327731 LDA327711:LDA327731 KTE327711:KTE327731 KJI327711:KJI327731 JZM327711:JZM327731 JPQ327711:JPQ327731 JFU327711:JFU327731 IVY327711:IVY327731 IMC327711:IMC327731 ICG327711:ICG327731 HSK327711:HSK327731 HIO327711:HIO327731 GYS327711:GYS327731 GOW327711:GOW327731 GFA327711:GFA327731 FVE327711:FVE327731 FLI327711:FLI327731 FBM327711:FBM327731 ERQ327711:ERQ327731 EHU327711:EHU327731 DXY327711:DXY327731 DOC327711:DOC327731 DEG327711:DEG327731 CUK327711:CUK327731 CKO327711:CKO327731 CAS327711:CAS327731 BQW327711:BQW327731 BHA327711:BHA327731 AXE327711:AXE327731 ANI327711:ANI327731 ADM327711:ADM327731 TQ327711:TQ327731 JU327711:JU327731 Y327711:Y327731 WWG262175:WWG262195 WMK262175:WMK262195 WCO262175:WCO262195 VSS262175:VSS262195 VIW262175:VIW262195 UZA262175:UZA262195 UPE262175:UPE262195 UFI262175:UFI262195 TVM262175:TVM262195 TLQ262175:TLQ262195 TBU262175:TBU262195 SRY262175:SRY262195 SIC262175:SIC262195 RYG262175:RYG262195 ROK262175:ROK262195 REO262175:REO262195 QUS262175:QUS262195 QKW262175:QKW262195 QBA262175:QBA262195 PRE262175:PRE262195 PHI262175:PHI262195 OXM262175:OXM262195 ONQ262175:ONQ262195 ODU262175:ODU262195 NTY262175:NTY262195 NKC262175:NKC262195 NAG262175:NAG262195 MQK262175:MQK262195 MGO262175:MGO262195 LWS262175:LWS262195 LMW262175:LMW262195 LDA262175:LDA262195 KTE262175:KTE262195 KJI262175:KJI262195 JZM262175:JZM262195 JPQ262175:JPQ262195 JFU262175:JFU262195 IVY262175:IVY262195 IMC262175:IMC262195 ICG262175:ICG262195 HSK262175:HSK262195 HIO262175:HIO262195 GYS262175:GYS262195 GOW262175:GOW262195 GFA262175:GFA262195 FVE262175:FVE262195 FLI262175:FLI262195 FBM262175:FBM262195 ERQ262175:ERQ262195 EHU262175:EHU262195 DXY262175:DXY262195 DOC262175:DOC262195 DEG262175:DEG262195 CUK262175:CUK262195 CKO262175:CKO262195 CAS262175:CAS262195 BQW262175:BQW262195 BHA262175:BHA262195 AXE262175:AXE262195 ANI262175:ANI262195 ADM262175:ADM262195 TQ262175:TQ262195 JU262175:JU262195 Y262175:Y262195 WWG196639:WWG196659 WMK196639:WMK196659 WCO196639:WCO196659 VSS196639:VSS196659 VIW196639:VIW196659 UZA196639:UZA196659 UPE196639:UPE196659 UFI196639:UFI196659 TVM196639:TVM196659 TLQ196639:TLQ196659 TBU196639:TBU196659 SRY196639:SRY196659 SIC196639:SIC196659 RYG196639:RYG196659 ROK196639:ROK196659 REO196639:REO196659 QUS196639:QUS196659 QKW196639:QKW196659 QBA196639:QBA196659 PRE196639:PRE196659 PHI196639:PHI196659 OXM196639:OXM196659 ONQ196639:ONQ196659 ODU196639:ODU196659 NTY196639:NTY196659 NKC196639:NKC196659 NAG196639:NAG196659 MQK196639:MQK196659 MGO196639:MGO196659 LWS196639:LWS196659 LMW196639:LMW196659 LDA196639:LDA196659 KTE196639:KTE196659 KJI196639:KJI196659 JZM196639:JZM196659 JPQ196639:JPQ196659 JFU196639:JFU196659 IVY196639:IVY196659 IMC196639:IMC196659 ICG196639:ICG196659 HSK196639:HSK196659 HIO196639:HIO196659 GYS196639:GYS196659 GOW196639:GOW196659 GFA196639:GFA196659 FVE196639:FVE196659 FLI196639:FLI196659 FBM196639:FBM196659 ERQ196639:ERQ196659 EHU196639:EHU196659 DXY196639:DXY196659 DOC196639:DOC196659 DEG196639:DEG196659 CUK196639:CUK196659 CKO196639:CKO196659 CAS196639:CAS196659 BQW196639:BQW196659 BHA196639:BHA196659 AXE196639:AXE196659 ANI196639:ANI196659 ADM196639:ADM196659 TQ196639:TQ196659 JU196639:JU196659 Y196639:Y196659 WWG131103:WWG131123 WMK131103:WMK131123 WCO131103:WCO131123 VSS131103:VSS131123 VIW131103:VIW131123 UZA131103:UZA131123 UPE131103:UPE131123 UFI131103:UFI131123 TVM131103:TVM131123 TLQ131103:TLQ131123 TBU131103:TBU131123 SRY131103:SRY131123 SIC131103:SIC131123 RYG131103:RYG131123 ROK131103:ROK131123 REO131103:REO131123 QUS131103:QUS131123 QKW131103:QKW131123 QBA131103:QBA131123 PRE131103:PRE131123 PHI131103:PHI131123 OXM131103:OXM131123 ONQ131103:ONQ131123 ODU131103:ODU131123 NTY131103:NTY131123 NKC131103:NKC131123 NAG131103:NAG131123 MQK131103:MQK131123 MGO131103:MGO131123 LWS131103:LWS131123 LMW131103:LMW131123 LDA131103:LDA131123 KTE131103:KTE131123 KJI131103:KJI131123 JZM131103:JZM131123 JPQ131103:JPQ131123 JFU131103:JFU131123 IVY131103:IVY131123 IMC131103:IMC131123 ICG131103:ICG131123 HSK131103:HSK131123 HIO131103:HIO131123 GYS131103:GYS131123 GOW131103:GOW131123 GFA131103:GFA131123 FVE131103:FVE131123 FLI131103:FLI131123 FBM131103:FBM131123 ERQ131103:ERQ131123 EHU131103:EHU131123 DXY131103:DXY131123 DOC131103:DOC131123 DEG131103:DEG131123 CUK131103:CUK131123 CKO131103:CKO131123 CAS131103:CAS131123 BQW131103:BQW131123 BHA131103:BHA131123 AXE131103:AXE131123 ANI131103:ANI131123 ADM131103:ADM131123 TQ131103:TQ131123 JU131103:JU131123 Y131103:Y131123 WWG65567:WWG65587 WMK65567:WMK65587 WCO65567:WCO65587 VSS65567:VSS65587 VIW65567:VIW65587 UZA65567:UZA65587 UPE65567:UPE65587 UFI65567:UFI65587 TVM65567:TVM65587 TLQ65567:TLQ65587 TBU65567:TBU65587 SRY65567:SRY65587 SIC65567:SIC65587 RYG65567:RYG65587 ROK65567:ROK65587 REO65567:REO65587 QUS65567:QUS65587 QKW65567:QKW65587 QBA65567:QBA65587 PRE65567:PRE65587 PHI65567:PHI65587 OXM65567:OXM65587 ONQ65567:ONQ65587 ODU65567:ODU65587 NTY65567:NTY65587 NKC65567:NKC65587 NAG65567:NAG65587 MQK65567:MQK65587 MGO65567:MGO65587 LWS65567:LWS65587 LMW65567:LMW65587 LDA65567:LDA65587 KTE65567:KTE65587 KJI65567:KJI65587 JZM65567:JZM65587 JPQ65567:JPQ65587 JFU65567:JFU65587 IVY65567:IVY65587 IMC65567:IMC65587 ICG65567:ICG65587 HSK65567:HSK65587 HIO65567:HIO65587 GYS65567:GYS65587 GOW65567:GOW65587 GFA65567:GFA65587 FVE65567:FVE65587 FLI65567:FLI65587 FBM65567:FBM65587 ERQ65567:ERQ65587 EHU65567:EHU65587 DXY65567:DXY65587 DOC65567:DOC65587 DEG65567:DEG65587 CUK65567:CUK65587 CKO65567:CKO65587 CAS65567:CAS65587 BQW65567:BQW65587 BHA65567:BHA65587 AXE65567:AXE65587 ANI65567:ANI65587 ADM65567:ADM65587 TQ65567:TQ65587 JU65567:JU65587 Y65567:Y65587 WWG5:WWG51 WMK5:WMK51 WCO5:WCO51 VSS5:VSS51 VIW5:VIW51 UZA5:UZA51 UPE5:UPE51 UFI5:UFI51 TVM5:TVM51 TLQ5:TLQ51 TBU5:TBU51 SRY5:SRY51 SIC5:SIC51 RYG5:RYG51 ROK5:ROK51 REO5:REO51 QUS5:QUS51 QKW5:QKW51 QBA5:QBA51 PRE5:PRE51 PHI5:PHI51 OXM5:OXM51 ONQ5:ONQ51 ODU5:ODU51 NTY5:NTY51 NKC5:NKC51 NAG5:NAG51 MQK5:MQK51 MGO5:MGO51 LWS5:LWS51 LMW5:LMW51 LDA5:LDA51 KTE5:KTE51 KJI5:KJI51 JZM5:JZM51 JPQ5:JPQ51 JFU5:JFU51 IVY5:IVY51 IMC5:IMC51 ICG5:ICG51 HSK5:HSK51 HIO5:HIO51 GYS5:GYS51 GOW5:GOW51 GFA5:GFA51 FVE5:FVE51 FLI5:FLI51 FBM5:FBM51 ERQ5:ERQ51 EHU5:EHU51 DXY5:DXY51 DOC5:DOC51 DEG5:DEG51 CUK5:CUK51 CKO5:CKO51 CAS5:CAS51 BQW5:BQW51 BHA5:BHA51 AXE5:AXE51 ANI5:ANI51 ADM5:ADM51 TQ5:TQ51 Y5:Y51" xr:uid="{00000000-0002-0000-0300-000000000000}">
      <formula1>$AB$106:$AB$108</formula1>
    </dataValidation>
    <dataValidation type="list" allowBlank="1" showInputMessage="1" showErrorMessage="1" sqref="WWB983071:WWB983091 WMF983071:WMF983091 WCJ983071:WCJ983091 VSN983071:VSN983091 VIR983071:VIR983091 UYV983071:UYV983091 UOZ983071:UOZ983091 UFD983071:UFD983091 TVH983071:TVH983091 TLL983071:TLL983091 TBP983071:TBP983091 SRT983071:SRT983091 SHX983071:SHX983091 RYB983071:RYB983091 ROF983071:ROF983091 REJ983071:REJ983091 QUN983071:QUN983091 QKR983071:QKR983091 QAV983071:QAV983091 PQZ983071:PQZ983091 PHD983071:PHD983091 OXH983071:OXH983091 ONL983071:ONL983091 ODP983071:ODP983091 NTT983071:NTT983091 NJX983071:NJX983091 NAB983071:NAB983091 MQF983071:MQF983091 MGJ983071:MGJ983091 LWN983071:LWN983091 LMR983071:LMR983091 LCV983071:LCV983091 KSZ983071:KSZ983091 KJD983071:KJD983091 JZH983071:JZH983091 JPL983071:JPL983091 JFP983071:JFP983091 IVT983071:IVT983091 ILX983071:ILX983091 ICB983071:ICB983091 HSF983071:HSF983091 HIJ983071:HIJ983091 GYN983071:GYN983091 GOR983071:GOR983091 GEV983071:GEV983091 FUZ983071:FUZ983091 FLD983071:FLD983091 FBH983071:FBH983091 ERL983071:ERL983091 EHP983071:EHP983091 DXT983071:DXT983091 DNX983071:DNX983091 DEB983071:DEB983091 CUF983071:CUF983091 CKJ983071:CKJ983091 CAN983071:CAN983091 BQR983071:BQR983091 BGV983071:BGV983091 AWZ983071:AWZ983091 AND983071:AND983091 ADH983071:ADH983091 TL983071:TL983091 JP983071:JP983091 T983071:T983091 WWB917535:WWB917555 WMF917535:WMF917555 WCJ917535:WCJ917555 VSN917535:VSN917555 VIR917535:VIR917555 UYV917535:UYV917555 UOZ917535:UOZ917555 UFD917535:UFD917555 TVH917535:TVH917555 TLL917535:TLL917555 TBP917535:TBP917555 SRT917535:SRT917555 SHX917535:SHX917555 RYB917535:RYB917555 ROF917535:ROF917555 REJ917535:REJ917555 QUN917535:QUN917555 QKR917535:QKR917555 QAV917535:QAV917555 PQZ917535:PQZ917555 PHD917535:PHD917555 OXH917535:OXH917555 ONL917535:ONL917555 ODP917535:ODP917555 NTT917535:NTT917555 NJX917535:NJX917555 NAB917535:NAB917555 MQF917535:MQF917555 MGJ917535:MGJ917555 LWN917535:LWN917555 LMR917535:LMR917555 LCV917535:LCV917555 KSZ917535:KSZ917555 KJD917535:KJD917555 JZH917535:JZH917555 JPL917535:JPL917555 JFP917535:JFP917555 IVT917535:IVT917555 ILX917535:ILX917555 ICB917535:ICB917555 HSF917535:HSF917555 HIJ917535:HIJ917555 GYN917535:GYN917555 GOR917535:GOR917555 GEV917535:GEV917555 FUZ917535:FUZ917555 FLD917535:FLD917555 FBH917535:FBH917555 ERL917535:ERL917555 EHP917535:EHP917555 DXT917535:DXT917555 DNX917535:DNX917555 DEB917535:DEB917555 CUF917535:CUF917555 CKJ917535:CKJ917555 CAN917535:CAN917555 BQR917535:BQR917555 BGV917535:BGV917555 AWZ917535:AWZ917555 AND917535:AND917555 ADH917535:ADH917555 TL917535:TL917555 JP917535:JP917555 T917535:T917555 WWB851999:WWB852019 WMF851999:WMF852019 WCJ851999:WCJ852019 VSN851999:VSN852019 VIR851999:VIR852019 UYV851999:UYV852019 UOZ851999:UOZ852019 UFD851999:UFD852019 TVH851999:TVH852019 TLL851999:TLL852019 TBP851999:TBP852019 SRT851999:SRT852019 SHX851999:SHX852019 RYB851999:RYB852019 ROF851999:ROF852019 REJ851999:REJ852019 QUN851999:QUN852019 QKR851999:QKR852019 QAV851999:QAV852019 PQZ851999:PQZ852019 PHD851999:PHD852019 OXH851999:OXH852019 ONL851999:ONL852019 ODP851999:ODP852019 NTT851999:NTT852019 NJX851999:NJX852019 NAB851999:NAB852019 MQF851999:MQF852019 MGJ851999:MGJ852019 LWN851999:LWN852019 LMR851999:LMR852019 LCV851999:LCV852019 KSZ851999:KSZ852019 KJD851999:KJD852019 JZH851999:JZH852019 JPL851999:JPL852019 JFP851999:JFP852019 IVT851999:IVT852019 ILX851999:ILX852019 ICB851999:ICB852019 HSF851999:HSF852019 HIJ851999:HIJ852019 GYN851999:GYN852019 GOR851999:GOR852019 GEV851999:GEV852019 FUZ851999:FUZ852019 FLD851999:FLD852019 FBH851999:FBH852019 ERL851999:ERL852019 EHP851999:EHP852019 DXT851999:DXT852019 DNX851999:DNX852019 DEB851999:DEB852019 CUF851999:CUF852019 CKJ851999:CKJ852019 CAN851999:CAN852019 BQR851999:BQR852019 BGV851999:BGV852019 AWZ851999:AWZ852019 AND851999:AND852019 ADH851999:ADH852019 TL851999:TL852019 JP851999:JP852019 T851999:T852019 WWB786463:WWB786483 WMF786463:WMF786483 WCJ786463:WCJ786483 VSN786463:VSN786483 VIR786463:VIR786483 UYV786463:UYV786483 UOZ786463:UOZ786483 UFD786463:UFD786483 TVH786463:TVH786483 TLL786463:TLL786483 TBP786463:TBP786483 SRT786463:SRT786483 SHX786463:SHX786483 RYB786463:RYB786483 ROF786463:ROF786483 REJ786463:REJ786483 QUN786463:QUN786483 QKR786463:QKR786483 QAV786463:QAV786483 PQZ786463:PQZ786483 PHD786463:PHD786483 OXH786463:OXH786483 ONL786463:ONL786483 ODP786463:ODP786483 NTT786463:NTT786483 NJX786463:NJX786483 NAB786463:NAB786483 MQF786463:MQF786483 MGJ786463:MGJ786483 LWN786463:LWN786483 LMR786463:LMR786483 LCV786463:LCV786483 KSZ786463:KSZ786483 KJD786463:KJD786483 JZH786463:JZH786483 JPL786463:JPL786483 JFP786463:JFP786483 IVT786463:IVT786483 ILX786463:ILX786483 ICB786463:ICB786483 HSF786463:HSF786483 HIJ786463:HIJ786483 GYN786463:GYN786483 GOR786463:GOR786483 GEV786463:GEV786483 FUZ786463:FUZ786483 FLD786463:FLD786483 FBH786463:FBH786483 ERL786463:ERL786483 EHP786463:EHP786483 DXT786463:DXT786483 DNX786463:DNX786483 DEB786463:DEB786483 CUF786463:CUF786483 CKJ786463:CKJ786483 CAN786463:CAN786483 BQR786463:BQR786483 BGV786463:BGV786483 AWZ786463:AWZ786483 AND786463:AND786483 ADH786463:ADH786483 TL786463:TL786483 JP786463:JP786483 T786463:T786483 WWB720927:WWB720947 WMF720927:WMF720947 WCJ720927:WCJ720947 VSN720927:VSN720947 VIR720927:VIR720947 UYV720927:UYV720947 UOZ720927:UOZ720947 UFD720927:UFD720947 TVH720927:TVH720947 TLL720927:TLL720947 TBP720927:TBP720947 SRT720927:SRT720947 SHX720927:SHX720947 RYB720927:RYB720947 ROF720927:ROF720947 REJ720927:REJ720947 QUN720927:QUN720947 QKR720927:QKR720947 QAV720927:QAV720947 PQZ720927:PQZ720947 PHD720927:PHD720947 OXH720927:OXH720947 ONL720927:ONL720947 ODP720927:ODP720947 NTT720927:NTT720947 NJX720927:NJX720947 NAB720927:NAB720947 MQF720927:MQF720947 MGJ720927:MGJ720947 LWN720927:LWN720947 LMR720927:LMR720947 LCV720927:LCV720947 KSZ720927:KSZ720947 KJD720927:KJD720947 JZH720927:JZH720947 JPL720927:JPL720947 JFP720927:JFP720947 IVT720927:IVT720947 ILX720927:ILX720947 ICB720927:ICB720947 HSF720927:HSF720947 HIJ720927:HIJ720947 GYN720927:GYN720947 GOR720927:GOR720947 GEV720927:GEV720947 FUZ720927:FUZ720947 FLD720927:FLD720947 FBH720927:FBH720947 ERL720927:ERL720947 EHP720927:EHP720947 DXT720927:DXT720947 DNX720927:DNX720947 DEB720927:DEB720947 CUF720927:CUF720947 CKJ720927:CKJ720947 CAN720927:CAN720947 BQR720927:BQR720947 BGV720927:BGV720947 AWZ720927:AWZ720947 AND720927:AND720947 ADH720927:ADH720947 TL720927:TL720947 JP720927:JP720947 T720927:T720947 WWB655391:WWB655411 WMF655391:WMF655411 WCJ655391:WCJ655411 VSN655391:VSN655411 VIR655391:VIR655411 UYV655391:UYV655411 UOZ655391:UOZ655411 UFD655391:UFD655411 TVH655391:TVH655411 TLL655391:TLL655411 TBP655391:TBP655411 SRT655391:SRT655411 SHX655391:SHX655411 RYB655391:RYB655411 ROF655391:ROF655411 REJ655391:REJ655411 QUN655391:QUN655411 QKR655391:QKR655411 QAV655391:QAV655411 PQZ655391:PQZ655411 PHD655391:PHD655411 OXH655391:OXH655411 ONL655391:ONL655411 ODP655391:ODP655411 NTT655391:NTT655411 NJX655391:NJX655411 NAB655391:NAB655411 MQF655391:MQF655411 MGJ655391:MGJ655411 LWN655391:LWN655411 LMR655391:LMR655411 LCV655391:LCV655411 KSZ655391:KSZ655411 KJD655391:KJD655411 JZH655391:JZH655411 JPL655391:JPL655411 JFP655391:JFP655411 IVT655391:IVT655411 ILX655391:ILX655411 ICB655391:ICB655411 HSF655391:HSF655411 HIJ655391:HIJ655411 GYN655391:GYN655411 GOR655391:GOR655411 GEV655391:GEV655411 FUZ655391:FUZ655411 FLD655391:FLD655411 FBH655391:FBH655411 ERL655391:ERL655411 EHP655391:EHP655411 DXT655391:DXT655411 DNX655391:DNX655411 DEB655391:DEB655411 CUF655391:CUF655411 CKJ655391:CKJ655411 CAN655391:CAN655411 BQR655391:BQR655411 BGV655391:BGV655411 AWZ655391:AWZ655411 AND655391:AND655411 ADH655391:ADH655411 TL655391:TL655411 JP655391:JP655411 T655391:T655411 WWB589855:WWB589875 WMF589855:WMF589875 WCJ589855:WCJ589875 VSN589855:VSN589875 VIR589855:VIR589875 UYV589855:UYV589875 UOZ589855:UOZ589875 UFD589855:UFD589875 TVH589855:TVH589875 TLL589855:TLL589875 TBP589855:TBP589875 SRT589855:SRT589875 SHX589855:SHX589875 RYB589855:RYB589875 ROF589855:ROF589875 REJ589855:REJ589875 QUN589855:QUN589875 QKR589855:QKR589875 QAV589855:QAV589875 PQZ589855:PQZ589875 PHD589855:PHD589875 OXH589855:OXH589875 ONL589855:ONL589875 ODP589855:ODP589875 NTT589855:NTT589875 NJX589855:NJX589875 NAB589855:NAB589875 MQF589855:MQF589875 MGJ589855:MGJ589875 LWN589855:LWN589875 LMR589855:LMR589875 LCV589855:LCV589875 KSZ589855:KSZ589875 KJD589855:KJD589875 JZH589855:JZH589875 JPL589855:JPL589875 JFP589855:JFP589875 IVT589855:IVT589875 ILX589855:ILX589875 ICB589855:ICB589875 HSF589855:HSF589875 HIJ589855:HIJ589875 GYN589855:GYN589875 GOR589855:GOR589875 GEV589855:GEV589875 FUZ589855:FUZ589875 FLD589855:FLD589875 FBH589855:FBH589875 ERL589855:ERL589875 EHP589855:EHP589875 DXT589855:DXT589875 DNX589855:DNX589875 DEB589855:DEB589875 CUF589855:CUF589875 CKJ589855:CKJ589875 CAN589855:CAN589875 BQR589855:BQR589875 BGV589855:BGV589875 AWZ589855:AWZ589875 AND589855:AND589875 ADH589855:ADH589875 TL589855:TL589875 JP589855:JP589875 T589855:T589875 WWB524319:WWB524339 WMF524319:WMF524339 WCJ524319:WCJ524339 VSN524319:VSN524339 VIR524319:VIR524339 UYV524319:UYV524339 UOZ524319:UOZ524339 UFD524319:UFD524339 TVH524319:TVH524339 TLL524319:TLL524339 TBP524319:TBP524339 SRT524319:SRT524339 SHX524319:SHX524339 RYB524319:RYB524339 ROF524319:ROF524339 REJ524319:REJ524339 QUN524319:QUN524339 QKR524319:QKR524339 QAV524319:QAV524339 PQZ524319:PQZ524339 PHD524319:PHD524339 OXH524319:OXH524339 ONL524319:ONL524339 ODP524319:ODP524339 NTT524319:NTT524339 NJX524319:NJX524339 NAB524319:NAB524339 MQF524319:MQF524339 MGJ524319:MGJ524339 LWN524319:LWN524339 LMR524319:LMR524339 LCV524319:LCV524339 KSZ524319:KSZ524339 KJD524319:KJD524339 JZH524319:JZH524339 JPL524319:JPL524339 JFP524319:JFP524339 IVT524319:IVT524339 ILX524319:ILX524339 ICB524319:ICB524339 HSF524319:HSF524339 HIJ524319:HIJ524339 GYN524319:GYN524339 GOR524319:GOR524339 GEV524319:GEV524339 FUZ524319:FUZ524339 FLD524319:FLD524339 FBH524319:FBH524339 ERL524319:ERL524339 EHP524319:EHP524339 DXT524319:DXT524339 DNX524319:DNX524339 DEB524319:DEB524339 CUF524319:CUF524339 CKJ524319:CKJ524339 CAN524319:CAN524339 BQR524319:BQR524339 BGV524319:BGV524339 AWZ524319:AWZ524339 AND524319:AND524339 ADH524319:ADH524339 TL524319:TL524339 JP524319:JP524339 T524319:T524339 WWB458783:WWB458803 WMF458783:WMF458803 WCJ458783:WCJ458803 VSN458783:VSN458803 VIR458783:VIR458803 UYV458783:UYV458803 UOZ458783:UOZ458803 UFD458783:UFD458803 TVH458783:TVH458803 TLL458783:TLL458803 TBP458783:TBP458803 SRT458783:SRT458803 SHX458783:SHX458803 RYB458783:RYB458803 ROF458783:ROF458803 REJ458783:REJ458803 QUN458783:QUN458803 QKR458783:QKR458803 QAV458783:QAV458803 PQZ458783:PQZ458803 PHD458783:PHD458803 OXH458783:OXH458803 ONL458783:ONL458803 ODP458783:ODP458803 NTT458783:NTT458803 NJX458783:NJX458803 NAB458783:NAB458803 MQF458783:MQF458803 MGJ458783:MGJ458803 LWN458783:LWN458803 LMR458783:LMR458803 LCV458783:LCV458803 KSZ458783:KSZ458803 KJD458783:KJD458803 JZH458783:JZH458803 JPL458783:JPL458803 JFP458783:JFP458803 IVT458783:IVT458803 ILX458783:ILX458803 ICB458783:ICB458803 HSF458783:HSF458803 HIJ458783:HIJ458803 GYN458783:GYN458803 GOR458783:GOR458803 GEV458783:GEV458803 FUZ458783:FUZ458803 FLD458783:FLD458803 FBH458783:FBH458803 ERL458783:ERL458803 EHP458783:EHP458803 DXT458783:DXT458803 DNX458783:DNX458803 DEB458783:DEB458803 CUF458783:CUF458803 CKJ458783:CKJ458803 CAN458783:CAN458803 BQR458783:BQR458803 BGV458783:BGV458803 AWZ458783:AWZ458803 AND458783:AND458803 ADH458783:ADH458803 TL458783:TL458803 JP458783:JP458803 T458783:T458803 WWB393247:WWB393267 WMF393247:WMF393267 WCJ393247:WCJ393267 VSN393247:VSN393267 VIR393247:VIR393267 UYV393247:UYV393267 UOZ393247:UOZ393267 UFD393247:UFD393267 TVH393247:TVH393267 TLL393247:TLL393267 TBP393247:TBP393267 SRT393247:SRT393267 SHX393247:SHX393267 RYB393247:RYB393267 ROF393247:ROF393267 REJ393247:REJ393267 QUN393247:QUN393267 QKR393247:QKR393267 QAV393247:QAV393267 PQZ393247:PQZ393267 PHD393247:PHD393267 OXH393247:OXH393267 ONL393247:ONL393267 ODP393247:ODP393267 NTT393247:NTT393267 NJX393247:NJX393267 NAB393247:NAB393267 MQF393247:MQF393267 MGJ393247:MGJ393267 LWN393247:LWN393267 LMR393247:LMR393267 LCV393247:LCV393267 KSZ393247:KSZ393267 KJD393247:KJD393267 JZH393247:JZH393267 JPL393247:JPL393267 JFP393247:JFP393267 IVT393247:IVT393267 ILX393247:ILX393267 ICB393247:ICB393267 HSF393247:HSF393267 HIJ393247:HIJ393267 GYN393247:GYN393267 GOR393247:GOR393267 GEV393247:GEV393267 FUZ393247:FUZ393267 FLD393247:FLD393267 FBH393247:FBH393267 ERL393247:ERL393267 EHP393247:EHP393267 DXT393247:DXT393267 DNX393247:DNX393267 DEB393247:DEB393267 CUF393247:CUF393267 CKJ393247:CKJ393267 CAN393247:CAN393267 BQR393247:BQR393267 BGV393247:BGV393267 AWZ393247:AWZ393267 AND393247:AND393267 ADH393247:ADH393267 TL393247:TL393267 JP393247:JP393267 T393247:T393267 WWB327711:WWB327731 WMF327711:WMF327731 WCJ327711:WCJ327731 VSN327711:VSN327731 VIR327711:VIR327731 UYV327711:UYV327731 UOZ327711:UOZ327731 UFD327711:UFD327731 TVH327711:TVH327731 TLL327711:TLL327731 TBP327711:TBP327731 SRT327711:SRT327731 SHX327711:SHX327731 RYB327711:RYB327731 ROF327711:ROF327731 REJ327711:REJ327731 QUN327711:QUN327731 QKR327711:QKR327731 QAV327711:QAV327731 PQZ327711:PQZ327731 PHD327711:PHD327731 OXH327711:OXH327731 ONL327711:ONL327731 ODP327711:ODP327731 NTT327711:NTT327731 NJX327711:NJX327731 NAB327711:NAB327731 MQF327711:MQF327731 MGJ327711:MGJ327731 LWN327711:LWN327731 LMR327711:LMR327731 LCV327711:LCV327731 KSZ327711:KSZ327731 KJD327711:KJD327731 JZH327711:JZH327731 JPL327711:JPL327731 JFP327711:JFP327731 IVT327711:IVT327731 ILX327711:ILX327731 ICB327711:ICB327731 HSF327711:HSF327731 HIJ327711:HIJ327731 GYN327711:GYN327731 GOR327711:GOR327731 GEV327711:GEV327731 FUZ327711:FUZ327731 FLD327711:FLD327731 FBH327711:FBH327731 ERL327711:ERL327731 EHP327711:EHP327731 DXT327711:DXT327731 DNX327711:DNX327731 DEB327711:DEB327731 CUF327711:CUF327731 CKJ327711:CKJ327731 CAN327711:CAN327731 BQR327711:BQR327731 BGV327711:BGV327731 AWZ327711:AWZ327731 AND327711:AND327731 ADH327711:ADH327731 TL327711:TL327731 JP327711:JP327731 T327711:T327731 WWB262175:WWB262195 WMF262175:WMF262195 WCJ262175:WCJ262195 VSN262175:VSN262195 VIR262175:VIR262195 UYV262175:UYV262195 UOZ262175:UOZ262195 UFD262175:UFD262195 TVH262175:TVH262195 TLL262175:TLL262195 TBP262175:TBP262195 SRT262175:SRT262195 SHX262175:SHX262195 RYB262175:RYB262195 ROF262175:ROF262195 REJ262175:REJ262195 QUN262175:QUN262195 QKR262175:QKR262195 QAV262175:QAV262195 PQZ262175:PQZ262195 PHD262175:PHD262195 OXH262175:OXH262195 ONL262175:ONL262195 ODP262175:ODP262195 NTT262175:NTT262195 NJX262175:NJX262195 NAB262175:NAB262195 MQF262175:MQF262195 MGJ262175:MGJ262195 LWN262175:LWN262195 LMR262175:LMR262195 LCV262175:LCV262195 KSZ262175:KSZ262195 KJD262175:KJD262195 JZH262175:JZH262195 JPL262175:JPL262195 JFP262175:JFP262195 IVT262175:IVT262195 ILX262175:ILX262195 ICB262175:ICB262195 HSF262175:HSF262195 HIJ262175:HIJ262195 GYN262175:GYN262195 GOR262175:GOR262195 GEV262175:GEV262195 FUZ262175:FUZ262195 FLD262175:FLD262195 FBH262175:FBH262195 ERL262175:ERL262195 EHP262175:EHP262195 DXT262175:DXT262195 DNX262175:DNX262195 DEB262175:DEB262195 CUF262175:CUF262195 CKJ262175:CKJ262195 CAN262175:CAN262195 BQR262175:BQR262195 BGV262175:BGV262195 AWZ262175:AWZ262195 AND262175:AND262195 ADH262175:ADH262195 TL262175:TL262195 JP262175:JP262195 T262175:T262195 WWB196639:WWB196659 WMF196639:WMF196659 WCJ196639:WCJ196659 VSN196639:VSN196659 VIR196639:VIR196659 UYV196639:UYV196659 UOZ196639:UOZ196659 UFD196639:UFD196659 TVH196639:TVH196659 TLL196639:TLL196659 TBP196639:TBP196659 SRT196639:SRT196659 SHX196639:SHX196659 RYB196639:RYB196659 ROF196639:ROF196659 REJ196639:REJ196659 QUN196639:QUN196659 QKR196639:QKR196659 QAV196639:QAV196659 PQZ196639:PQZ196659 PHD196639:PHD196659 OXH196639:OXH196659 ONL196639:ONL196659 ODP196639:ODP196659 NTT196639:NTT196659 NJX196639:NJX196659 NAB196639:NAB196659 MQF196639:MQF196659 MGJ196639:MGJ196659 LWN196639:LWN196659 LMR196639:LMR196659 LCV196639:LCV196659 KSZ196639:KSZ196659 KJD196639:KJD196659 JZH196639:JZH196659 JPL196639:JPL196659 JFP196639:JFP196659 IVT196639:IVT196659 ILX196639:ILX196659 ICB196639:ICB196659 HSF196639:HSF196659 HIJ196639:HIJ196659 GYN196639:GYN196659 GOR196639:GOR196659 GEV196639:GEV196659 FUZ196639:FUZ196659 FLD196639:FLD196659 FBH196639:FBH196659 ERL196639:ERL196659 EHP196639:EHP196659 DXT196639:DXT196659 DNX196639:DNX196659 DEB196639:DEB196659 CUF196639:CUF196659 CKJ196639:CKJ196659 CAN196639:CAN196659 BQR196639:BQR196659 BGV196639:BGV196659 AWZ196639:AWZ196659 AND196639:AND196659 ADH196639:ADH196659 TL196639:TL196659 JP196639:JP196659 T196639:T196659 WWB131103:WWB131123 WMF131103:WMF131123 WCJ131103:WCJ131123 VSN131103:VSN131123 VIR131103:VIR131123 UYV131103:UYV131123 UOZ131103:UOZ131123 UFD131103:UFD131123 TVH131103:TVH131123 TLL131103:TLL131123 TBP131103:TBP131123 SRT131103:SRT131123 SHX131103:SHX131123 RYB131103:RYB131123 ROF131103:ROF131123 REJ131103:REJ131123 QUN131103:QUN131123 QKR131103:QKR131123 QAV131103:QAV131123 PQZ131103:PQZ131123 PHD131103:PHD131123 OXH131103:OXH131123 ONL131103:ONL131123 ODP131103:ODP131123 NTT131103:NTT131123 NJX131103:NJX131123 NAB131103:NAB131123 MQF131103:MQF131123 MGJ131103:MGJ131123 LWN131103:LWN131123 LMR131103:LMR131123 LCV131103:LCV131123 KSZ131103:KSZ131123 KJD131103:KJD131123 JZH131103:JZH131123 JPL131103:JPL131123 JFP131103:JFP131123 IVT131103:IVT131123 ILX131103:ILX131123 ICB131103:ICB131123 HSF131103:HSF131123 HIJ131103:HIJ131123 GYN131103:GYN131123 GOR131103:GOR131123 GEV131103:GEV131123 FUZ131103:FUZ131123 FLD131103:FLD131123 FBH131103:FBH131123 ERL131103:ERL131123 EHP131103:EHP131123 DXT131103:DXT131123 DNX131103:DNX131123 DEB131103:DEB131123 CUF131103:CUF131123 CKJ131103:CKJ131123 CAN131103:CAN131123 BQR131103:BQR131123 BGV131103:BGV131123 AWZ131103:AWZ131123 AND131103:AND131123 ADH131103:ADH131123 TL131103:TL131123 JP131103:JP131123 T131103:T131123 WWB65567:WWB65587 WMF65567:WMF65587 WCJ65567:WCJ65587 VSN65567:VSN65587 VIR65567:VIR65587 UYV65567:UYV65587 UOZ65567:UOZ65587 UFD65567:UFD65587 TVH65567:TVH65587 TLL65567:TLL65587 TBP65567:TBP65587 SRT65567:SRT65587 SHX65567:SHX65587 RYB65567:RYB65587 ROF65567:ROF65587 REJ65567:REJ65587 QUN65567:QUN65587 QKR65567:QKR65587 QAV65567:QAV65587 PQZ65567:PQZ65587 PHD65567:PHD65587 OXH65567:OXH65587 ONL65567:ONL65587 ODP65567:ODP65587 NTT65567:NTT65587 NJX65567:NJX65587 NAB65567:NAB65587 MQF65567:MQF65587 MGJ65567:MGJ65587 LWN65567:LWN65587 LMR65567:LMR65587 LCV65567:LCV65587 KSZ65567:KSZ65587 KJD65567:KJD65587 JZH65567:JZH65587 JPL65567:JPL65587 JFP65567:JFP65587 IVT65567:IVT65587 ILX65567:ILX65587 ICB65567:ICB65587 HSF65567:HSF65587 HIJ65567:HIJ65587 GYN65567:GYN65587 GOR65567:GOR65587 GEV65567:GEV65587 FUZ65567:FUZ65587 FLD65567:FLD65587 FBH65567:FBH65587 ERL65567:ERL65587 EHP65567:EHP65587 DXT65567:DXT65587 DNX65567:DNX65587 DEB65567:DEB65587 CUF65567:CUF65587 CKJ65567:CKJ65587 CAN65567:CAN65587 BQR65567:BQR65587 BGV65567:BGV65587 AWZ65567:AWZ65587 AND65567:AND65587 ADH65567:ADH65587 TL65567:TL65587 JP65567:JP65587 T65567:T65587 WWB5:WWB51 WMF5:WMF51 WCJ5:WCJ51 VSN5:VSN51 VIR5:VIR51 UYV5:UYV51 UOZ5:UOZ51 UFD5:UFD51 TVH5:TVH51 TLL5:TLL51 TBP5:TBP51 SRT5:SRT51 SHX5:SHX51 RYB5:RYB51 ROF5:ROF51 REJ5:REJ51 QUN5:QUN51 QKR5:QKR51 QAV5:QAV51 PQZ5:PQZ51 PHD5:PHD51 OXH5:OXH51 ONL5:ONL51 ODP5:ODP51 NTT5:NTT51 NJX5:NJX51 NAB5:NAB51 MQF5:MQF51 MGJ5:MGJ51 LWN5:LWN51 LMR5:LMR51 LCV5:LCV51 KSZ5:KSZ51 KJD5:KJD51 JZH5:JZH51 JPL5:JPL51 JFP5:JFP51 IVT5:IVT51 ILX5:ILX51 ICB5:ICB51 HSF5:HSF51 HIJ5:HIJ51 GYN5:GYN51 GOR5:GOR51 GEV5:GEV51 FUZ5:FUZ51 FLD5:FLD51 FBH5:FBH51 ERL5:ERL51 EHP5:EHP51 DXT5:DXT51 DNX5:DNX51 DEB5:DEB51 CUF5:CUF51 CKJ5:CKJ51 CAN5:CAN51 BQR5:BQR51 BGV5:BGV51 AWZ5:AWZ51 AND5:AND51 ADH5:ADH51 TL5:TL51 JP5:JP51" xr:uid="{00000000-0002-0000-0300-000001000000}">
      <formula1>$AB$47:$AB$103</formula1>
    </dataValidation>
    <dataValidation type="list" allowBlank="1" showInputMessage="1" showErrorMessage="1" sqref="T5:T51" xr:uid="{00000000-0002-0000-0300-000007000000}">
      <formula1>$AB$102:$AB$104</formula1>
    </dataValidation>
    <dataValidation type="list" allowBlank="1" showInputMessage="1" showErrorMessage="1" sqref="I5:I51" xr:uid="{32EC254A-05ED-4C13-B7A9-53A699165B57}">
      <formula1>$AB$111:$AB$113</formula1>
    </dataValidation>
  </dataValidations>
  <pageMargins left="0.5" right="0.5" top="1" bottom="1" header="0.5" footer="0.5"/>
  <pageSetup scale="69" orientation="portrait" r:id="rId1"/>
  <headerFooter alignWithMargins="0">
    <oddHeader>&amp;CNJ Work Book for FSMC RFP&amp;R&amp;"Times New Roman,Bold Italic"Form 372
November 2021</oddHeader>
    <oddFooter>&amp;L&amp;"Times New Roman,Regular"&amp;11&amp;A&amp;C&amp;"Times New Roman,Regular"&amp;11Page &amp;P of &amp;N</oddFooter>
  </headerFooter>
  <colBreaks count="1" manualBreakCount="1">
    <brk id="14" max="51"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C000"/>
    <pageSetUpPr fitToPage="1"/>
  </sheetPr>
  <dimension ref="A1:M103"/>
  <sheetViews>
    <sheetView view="pageBreakPreview" zoomScale="80" zoomScaleNormal="100" zoomScaleSheetLayoutView="80" workbookViewId="0">
      <selection activeCell="I7" sqref="I7"/>
    </sheetView>
  </sheetViews>
  <sheetFormatPr defaultColWidth="11.42578125" defaultRowHeight="12.75" x14ac:dyDescent="0.2"/>
  <cols>
    <col min="1" max="1" width="15.42578125" style="2" customWidth="1"/>
    <col min="2" max="2" width="13.42578125" style="2" customWidth="1"/>
    <col min="3" max="3" width="9.5703125" style="2" customWidth="1"/>
    <col min="4" max="4" width="8.42578125" style="2" customWidth="1"/>
    <col min="5" max="5" width="6.42578125" style="2" customWidth="1"/>
    <col min="6" max="6" width="13.140625" style="2" customWidth="1"/>
    <col min="7" max="7" width="11.85546875" style="2" customWidth="1"/>
    <col min="8" max="8" width="12.28515625" style="2" customWidth="1"/>
    <col min="9" max="9" width="10.85546875" style="2" customWidth="1"/>
    <col min="10" max="10" width="10.140625" style="2" customWidth="1"/>
    <col min="11" max="11" width="12.42578125" style="2" customWidth="1"/>
    <col min="12" max="12" width="12.85546875" style="2" customWidth="1"/>
    <col min="13" max="13" width="9.42578125" style="2" customWidth="1"/>
    <col min="14" max="16384" width="11.42578125" style="2"/>
  </cols>
  <sheetData>
    <row r="1" spans="1:13" ht="24.75" customHeight="1" thickBot="1" x14ac:dyDescent="0.35">
      <c r="A1" s="446" t="s">
        <v>99</v>
      </c>
      <c r="B1" s="446"/>
      <c r="C1" s="446"/>
      <c r="D1" s="446"/>
      <c r="E1" s="446"/>
      <c r="F1" s="446"/>
      <c r="G1" s="446"/>
      <c r="H1" s="446"/>
      <c r="I1" s="446"/>
      <c r="J1" s="446"/>
      <c r="K1" s="446"/>
      <c r="L1" s="446"/>
      <c r="M1" s="446"/>
    </row>
    <row r="2" spans="1:13" ht="38.25" customHeight="1" thickBot="1" x14ac:dyDescent="0.3">
      <c r="A2" s="3" t="s">
        <v>12</v>
      </c>
      <c r="B2" s="447"/>
      <c r="C2" s="448"/>
      <c r="D2" s="448"/>
      <c r="E2" s="448"/>
      <c r="F2" s="449"/>
      <c r="H2" s="455"/>
      <c r="I2" s="455"/>
      <c r="J2" s="455"/>
      <c r="K2" s="455"/>
      <c r="L2" s="455"/>
      <c r="M2" s="455"/>
    </row>
    <row r="3" spans="1:13" ht="41.25" customHeight="1" x14ac:dyDescent="0.25">
      <c r="A3" s="3"/>
      <c r="B3" s="456" t="s">
        <v>100</v>
      </c>
      <c r="C3" s="456"/>
      <c r="D3" s="456"/>
      <c r="E3" s="456"/>
      <c r="F3" s="456"/>
      <c r="H3" s="455"/>
      <c r="I3" s="455"/>
      <c r="J3" s="455"/>
      <c r="K3" s="455"/>
      <c r="L3" s="455"/>
      <c r="M3" s="455"/>
    </row>
    <row r="4" spans="1:13" ht="6.75" customHeight="1" thickBot="1" x14ac:dyDescent="0.3">
      <c r="A4" s="450"/>
      <c r="B4" s="450"/>
      <c r="C4" s="450"/>
      <c r="D4" s="450"/>
      <c r="E4" s="450"/>
      <c r="F4" s="450"/>
    </row>
    <row r="5" spans="1:13" ht="15.75" customHeight="1" thickBot="1" x14ac:dyDescent="0.3">
      <c r="A5" s="35"/>
      <c r="B5" s="35"/>
      <c r="C5" s="451" t="s">
        <v>93</v>
      </c>
      <c r="D5" s="451"/>
      <c r="E5" s="451"/>
      <c r="F5" s="451"/>
      <c r="G5" s="452" t="s">
        <v>107</v>
      </c>
      <c r="H5" s="453"/>
      <c r="I5" s="453"/>
      <c r="J5" s="453"/>
      <c r="K5" s="454"/>
    </row>
    <row r="6" spans="1:13" ht="30" customHeight="1" thickBot="1" x14ac:dyDescent="0.3">
      <c r="A6" s="30" t="s">
        <v>5</v>
      </c>
      <c r="B6" s="31" t="s">
        <v>13</v>
      </c>
      <c r="C6" s="31" t="s">
        <v>7</v>
      </c>
      <c r="D6" s="32" t="s">
        <v>8</v>
      </c>
      <c r="E6" s="32" t="s">
        <v>9</v>
      </c>
      <c r="F6" s="31" t="s">
        <v>10</v>
      </c>
      <c r="G6" s="33" t="s">
        <v>96</v>
      </c>
      <c r="H6" s="33" t="s">
        <v>97</v>
      </c>
      <c r="I6" s="33" t="s">
        <v>186</v>
      </c>
      <c r="J6" s="33" t="s">
        <v>6</v>
      </c>
      <c r="K6" s="33" t="s">
        <v>94</v>
      </c>
      <c r="L6" s="34" t="s">
        <v>95</v>
      </c>
      <c r="M6" s="33" t="s">
        <v>98</v>
      </c>
    </row>
    <row r="7" spans="1:13" ht="15.75" customHeight="1" thickBot="1" x14ac:dyDescent="0.3">
      <c r="A7" s="36"/>
      <c r="B7" s="37"/>
      <c r="C7" s="38"/>
      <c r="D7" s="39"/>
      <c r="E7" s="37"/>
      <c r="F7" s="57">
        <f t="shared" ref="F7:F70" si="0">C7*D7*E7</f>
        <v>0</v>
      </c>
      <c r="G7" s="38"/>
      <c r="H7" s="38"/>
      <c r="I7" s="38"/>
      <c r="J7" s="38"/>
      <c r="K7" s="40">
        <f>SUM(G7:J7)</f>
        <v>0</v>
      </c>
      <c r="L7" s="40">
        <f>F7+K7</f>
        <v>0</v>
      </c>
      <c r="M7" s="41"/>
    </row>
    <row r="8" spans="1:13" ht="15.75" customHeight="1" thickBot="1" x14ac:dyDescent="0.3">
      <c r="A8" s="42"/>
      <c r="B8" s="43"/>
      <c r="C8" s="44"/>
      <c r="D8" s="45"/>
      <c r="E8" s="43"/>
      <c r="F8" s="58">
        <f t="shared" si="0"/>
        <v>0</v>
      </c>
      <c r="G8" s="44"/>
      <c r="H8" s="44"/>
      <c r="I8" s="44"/>
      <c r="J8" s="44"/>
      <c r="K8" s="40">
        <f t="shared" ref="K8:K71" si="1">SUM(G8:J8)</f>
        <v>0</v>
      </c>
      <c r="L8" s="40">
        <f t="shared" ref="L8:L71" si="2">F8+K8</f>
        <v>0</v>
      </c>
      <c r="M8" s="46"/>
    </row>
    <row r="9" spans="1:13" ht="15.75" customHeight="1" thickBot="1" x14ac:dyDescent="0.3">
      <c r="A9" s="42"/>
      <c r="B9" s="43"/>
      <c r="C9" s="44"/>
      <c r="D9" s="45"/>
      <c r="E9" s="43"/>
      <c r="F9" s="58">
        <f t="shared" si="0"/>
        <v>0</v>
      </c>
      <c r="G9" s="44"/>
      <c r="H9" s="44"/>
      <c r="I9" s="44"/>
      <c r="J9" s="44"/>
      <c r="K9" s="40">
        <f t="shared" si="1"/>
        <v>0</v>
      </c>
      <c r="L9" s="40">
        <f t="shared" si="2"/>
        <v>0</v>
      </c>
      <c r="M9" s="46"/>
    </row>
    <row r="10" spans="1:13" ht="15.75" customHeight="1" thickBot="1" x14ac:dyDescent="0.3">
      <c r="A10" s="42"/>
      <c r="B10" s="43"/>
      <c r="C10" s="44"/>
      <c r="D10" s="45"/>
      <c r="E10" s="43"/>
      <c r="F10" s="58">
        <f t="shared" si="0"/>
        <v>0</v>
      </c>
      <c r="G10" s="44"/>
      <c r="H10" s="44"/>
      <c r="I10" s="44"/>
      <c r="J10" s="44"/>
      <c r="K10" s="40">
        <f t="shared" si="1"/>
        <v>0</v>
      </c>
      <c r="L10" s="40">
        <f t="shared" si="2"/>
        <v>0</v>
      </c>
      <c r="M10" s="46"/>
    </row>
    <row r="11" spans="1:13" ht="15.75" customHeight="1" thickBot="1" x14ac:dyDescent="0.3">
      <c r="A11" s="42"/>
      <c r="B11" s="43"/>
      <c r="C11" s="44"/>
      <c r="D11" s="45"/>
      <c r="E11" s="43"/>
      <c r="F11" s="58">
        <f t="shared" si="0"/>
        <v>0</v>
      </c>
      <c r="G11" s="44"/>
      <c r="H11" s="44"/>
      <c r="I11" s="44"/>
      <c r="J11" s="44"/>
      <c r="K11" s="40">
        <f t="shared" si="1"/>
        <v>0</v>
      </c>
      <c r="L11" s="40">
        <f t="shared" si="2"/>
        <v>0</v>
      </c>
      <c r="M11" s="46"/>
    </row>
    <row r="12" spans="1:13" ht="15.75" customHeight="1" thickBot="1" x14ac:dyDescent="0.3">
      <c r="A12" s="42"/>
      <c r="B12" s="43"/>
      <c r="C12" s="44"/>
      <c r="D12" s="45"/>
      <c r="E12" s="43"/>
      <c r="F12" s="58">
        <f t="shared" si="0"/>
        <v>0</v>
      </c>
      <c r="G12" s="44"/>
      <c r="H12" s="44"/>
      <c r="I12" s="44"/>
      <c r="J12" s="44"/>
      <c r="K12" s="40">
        <f t="shared" si="1"/>
        <v>0</v>
      </c>
      <c r="L12" s="40">
        <f t="shared" si="2"/>
        <v>0</v>
      </c>
      <c r="M12" s="46"/>
    </row>
    <row r="13" spans="1:13" ht="15.75" customHeight="1" thickBot="1" x14ac:dyDescent="0.3">
      <c r="A13" s="42"/>
      <c r="B13" s="43"/>
      <c r="C13" s="44"/>
      <c r="D13" s="45"/>
      <c r="E13" s="43"/>
      <c r="F13" s="58">
        <f t="shared" si="0"/>
        <v>0</v>
      </c>
      <c r="G13" s="44"/>
      <c r="H13" s="44"/>
      <c r="I13" s="44"/>
      <c r="J13" s="44"/>
      <c r="K13" s="40">
        <f t="shared" si="1"/>
        <v>0</v>
      </c>
      <c r="L13" s="40">
        <f t="shared" si="2"/>
        <v>0</v>
      </c>
      <c r="M13" s="46"/>
    </row>
    <row r="14" spans="1:13" ht="15.75" customHeight="1" thickBot="1" x14ac:dyDescent="0.3">
      <c r="A14" s="42"/>
      <c r="B14" s="43"/>
      <c r="C14" s="44"/>
      <c r="D14" s="45"/>
      <c r="E14" s="43"/>
      <c r="F14" s="58">
        <f t="shared" si="0"/>
        <v>0</v>
      </c>
      <c r="G14" s="44"/>
      <c r="H14" s="44"/>
      <c r="I14" s="44"/>
      <c r="J14" s="44"/>
      <c r="K14" s="40">
        <f t="shared" si="1"/>
        <v>0</v>
      </c>
      <c r="L14" s="40">
        <f t="shared" si="2"/>
        <v>0</v>
      </c>
      <c r="M14" s="46"/>
    </row>
    <row r="15" spans="1:13" ht="15.75" customHeight="1" thickBot="1" x14ac:dyDescent="0.3">
      <c r="A15" s="42"/>
      <c r="B15" s="43"/>
      <c r="C15" s="44"/>
      <c r="D15" s="45"/>
      <c r="E15" s="43"/>
      <c r="F15" s="58">
        <f t="shared" si="0"/>
        <v>0</v>
      </c>
      <c r="G15" s="44"/>
      <c r="H15" s="44"/>
      <c r="I15" s="44"/>
      <c r="J15" s="44"/>
      <c r="K15" s="40">
        <f t="shared" si="1"/>
        <v>0</v>
      </c>
      <c r="L15" s="40">
        <f t="shared" si="2"/>
        <v>0</v>
      </c>
      <c r="M15" s="46"/>
    </row>
    <row r="16" spans="1:13" ht="15.75" customHeight="1" thickBot="1" x14ac:dyDescent="0.3">
      <c r="A16" s="42"/>
      <c r="B16" s="43"/>
      <c r="C16" s="44"/>
      <c r="D16" s="45"/>
      <c r="E16" s="43"/>
      <c r="F16" s="58">
        <f t="shared" si="0"/>
        <v>0</v>
      </c>
      <c r="G16" s="44"/>
      <c r="H16" s="44"/>
      <c r="I16" s="44"/>
      <c r="J16" s="44"/>
      <c r="K16" s="40">
        <f t="shared" si="1"/>
        <v>0</v>
      </c>
      <c r="L16" s="40">
        <f t="shared" si="2"/>
        <v>0</v>
      </c>
      <c r="M16" s="46"/>
    </row>
    <row r="17" spans="1:13" ht="15.75" customHeight="1" thickBot="1" x14ac:dyDescent="0.3">
      <c r="A17" s="42"/>
      <c r="B17" s="43"/>
      <c r="C17" s="44"/>
      <c r="D17" s="45"/>
      <c r="E17" s="43"/>
      <c r="F17" s="58">
        <f t="shared" si="0"/>
        <v>0</v>
      </c>
      <c r="G17" s="44"/>
      <c r="H17" s="44"/>
      <c r="I17" s="44"/>
      <c r="J17" s="44"/>
      <c r="K17" s="40">
        <f t="shared" si="1"/>
        <v>0</v>
      </c>
      <c r="L17" s="40">
        <f t="shared" si="2"/>
        <v>0</v>
      </c>
      <c r="M17" s="46"/>
    </row>
    <row r="18" spans="1:13" ht="15.75" customHeight="1" thickBot="1" x14ac:dyDescent="0.3">
      <c r="A18" s="42"/>
      <c r="B18" s="43"/>
      <c r="C18" s="44"/>
      <c r="D18" s="45"/>
      <c r="E18" s="43"/>
      <c r="F18" s="58">
        <f t="shared" si="0"/>
        <v>0</v>
      </c>
      <c r="G18" s="44"/>
      <c r="H18" s="44"/>
      <c r="I18" s="44"/>
      <c r="J18" s="44"/>
      <c r="K18" s="40">
        <f t="shared" si="1"/>
        <v>0</v>
      </c>
      <c r="L18" s="40">
        <f t="shared" si="2"/>
        <v>0</v>
      </c>
      <c r="M18" s="46"/>
    </row>
    <row r="19" spans="1:13" ht="15.75" customHeight="1" thickBot="1" x14ac:dyDescent="0.3">
      <c r="A19" s="42"/>
      <c r="B19" s="43"/>
      <c r="C19" s="44"/>
      <c r="D19" s="45"/>
      <c r="E19" s="43"/>
      <c r="F19" s="58">
        <f t="shared" si="0"/>
        <v>0</v>
      </c>
      <c r="G19" s="44"/>
      <c r="H19" s="44"/>
      <c r="I19" s="44"/>
      <c r="J19" s="44"/>
      <c r="K19" s="40">
        <f t="shared" si="1"/>
        <v>0</v>
      </c>
      <c r="L19" s="40">
        <f t="shared" si="2"/>
        <v>0</v>
      </c>
      <c r="M19" s="46"/>
    </row>
    <row r="20" spans="1:13" ht="15.75" customHeight="1" thickBot="1" x14ac:dyDescent="0.3">
      <c r="A20" s="42"/>
      <c r="B20" s="43"/>
      <c r="C20" s="44"/>
      <c r="D20" s="45"/>
      <c r="E20" s="43"/>
      <c r="F20" s="58">
        <f t="shared" si="0"/>
        <v>0</v>
      </c>
      <c r="G20" s="44"/>
      <c r="H20" s="44"/>
      <c r="I20" s="44"/>
      <c r="J20" s="44"/>
      <c r="K20" s="40">
        <f t="shared" si="1"/>
        <v>0</v>
      </c>
      <c r="L20" s="40">
        <f t="shared" si="2"/>
        <v>0</v>
      </c>
      <c r="M20" s="46"/>
    </row>
    <row r="21" spans="1:13" ht="15.75" customHeight="1" thickBot="1" x14ac:dyDescent="0.3">
      <c r="A21" s="42"/>
      <c r="B21" s="43"/>
      <c r="C21" s="44"/>
      <c r="D21" s="45"/>
      <c r="E21" s="43"/>
      <c r="F21" s="58">
        <f t="shared" si="0"/>
        <v>0</v>
      </c>
      <c r="G21" s="44"/>
      <c r="H21" s="44"/>
      <c r="I21" s="44"/>
      <c r="J21" s="44"/>
      <c r="K21" s="40">
        <f t="shared" si="1"/>
        <v>0</v>
      </c>
      <c r="L21" s="40">
        <f t="shared" si="2"/>
        <v>0</v>
      </c>
      <c r="M21" s="46"/>
    </row>
    <row r="22" spans="1:13" ht="15.75" customHeight="1" thickBot="1" x14ac:dyDescent="0.3">
      <c r="A22" s="42"/>
      <c r="B22" s="43"/>
      <c r="C22" s="44"/>
      <c r="D22" s="45"/>
      <c r="E22" s="43"/>
      <c r="F22" s="58">
        <f t="shared" si="0"/>
        <v>0</v>
      </c>
      <c r="G22" s="44"/>
      <c r="H22" s="44"/>
      <c r="I22" s="44"/>
      <c r="J22" s="44"/>
      <c r="K22" s="40">
        <f t="shared" si="1"/>
        <v>0</v>
      </c>
      <c r="L22" s="40">
        <f t="shared" si="2"/>
        <v>0</v>
      </c>
      <c r="M22" s="46"/>
    </row>
    <row r="23" spans="1:13" ht="15.75" customHeight="1" thickBot="1" x14ac:dyDescent="0.3">
      <c r="A23" s="42"/>
      <c r="B23" s="43"/>
      <c r="C23" s="44"/>
      <c r="D23" s="45"/>
      <c r="E23" s="43"/>
      <c r="F23" s="58">
        <f t="shared" si="0"/>
        <v>0</v>
      </c>
      <c r="G23" s="44"/>
      <c r="H23" s="44"/>
      <c r="I23" s="44"/>
      <c r="J23" s="44"/>
      <c r="K23" s="40">
        <f t="shared" si="1"/>
        <v>0</v>
      </c>
      <c r="L23" s="40">
        <f t="shared" si="2"/>
        <v>0</v>
      </c>
      <c r="M23" s="46"/>
    </row>
    <row r="24" spans="1:13" ht="15.75" customHeight="1" thickBot="1" x14ac:dyDescent="0.3">
      <c r="A24" s="42"/>
      <c r="B24" s="43"/>
      <c r="C24" s="44"/>
      <c r="D24" s="45"/>
      <c r="E24" s="43"/>
      <c r="F24" s="58">
        <f t="shared" si="0"/>
        <v>0</v>
      </c>
      <c r="G24" s="44"/>
      <c r="H24" s="44"/>
      <c r="I24" s="44"/>
      <c r="J24" s="44"/>
      <c r="K24" s="40">
        <f t="shared" si="1"/>
        <v>0</v>
      </c>
      <c r="L24" s="40">
        <f t="shared" si="2"/>
        <v>0</v>
      </c>
      <c r="M24" s="46"/>
    </row>
    <row r="25" spans="1:13" ht="15.75" customHeight="1" thickBot="1" x14ac:dyDescent="0.3">
      <c r="A25" s="42"/>
      <c r="B25" s="43"/>
      <c r="C25" s="44"/>
      <c r="D25" s="45"/>
      <c r="E25" s="43"/>
      <c r="F25" s="58">
        <f t="shared" si="0"/>
        <v>0</v>
      </c>
      <c r="G25" s="44"/>
      <c r="H25" s="44"/>
      <c r="I25" s="44"/>
      <c r="J25" s="44"/>
      <c r="K25" s="40">
        <f t="shared" si="1"/>
        <v>0</v>
      </c>
      <c r="L25" s="40">
        <f t="shared" si="2"/>
        <v>0</v>
      </c>
      <c r="M25" s="46"/>
    </row>
    <row r="26" spans="1:13" ht="15.75" customHeight="1" thickBot="1" x14ac:dyDescent="0.3">
      <c r="A26" s="42"/>
      <c r="B26" s="43"/>
      <c r="C26" s="44"/>
      <c r="D26" s="45"/>
      <c r="E26" s="43"/>
      <c r="F26" s="58">
        <f t="shared" si="0"/>
        <v>0</v>
      </c>
      <c r="G26" s="44"/>
      <c r="H26" s="44"/>
      <c r="I26" s="44"/>
      <c r="J26" s="44"/>
      <c r="K26" s="40">
        <f t="shared" si="1"/>
        <v>0</v>
      </c>
      <c r="L26" s="40">
        <f t="shared" si="2"/>
        <v>0</v>
      </c>
      <c r="M26" s="46"/>
    </row>
    <row r="27" spans="1:13" ht="15.75" customHeight="1" thickBot="1" x14ac:dyDescent="0.3">
      <c r="A27" s="42"/>
      <c r="B27" s="43"/>
      <c r="C27" s="44"/>
      <c r="D27" s="45"/>
      <c r="E27" s="43"/>
      <c r="F27" s="58">
        <f t="shared" si="0"/>
        <v>0</v>
      </c>
      <c r="G27" s="44"/>
      <c r="H27" s="44"/>
      <c r="I27" s="44"/>
      <c r="J27" s="44"/>
      <c r="K27" s="40">
        <f t="shared" si="1"/>
        <v>0</v>
      </c>
      <c r="L27" s="40">
        <f t="shared" si="2"/>
        <v>0</v>
      </c>
      <c r="M27" s="46"/>
    </row>
    <row r="28" spans="1:13" ht="15.75" customHeight="1" thickBot="1" x14ac:dyDescent="0.3">
      <c r="A28" s="42"/>
      <c r="B28" s="43"/>
      <c r="C28" s="44"/>
      <c r="D28" s="45"/>
      <c r="E28" s="43"/>
      <c r="F28" s="58">
        <f t="shared" si="0"/>
        <v>0</v>
      </c>
      <c r="G28" s="44"/>
      <c r="H28" s="44"/>
      <c r="I28" s="44"/>
      <c r="J28" s="44"/>
      <c r="K28" s="40">
        <f t="shared" si="1"/>
        <v>0</v>
      </c>
      <c r="L28" s="40">
        <f t="shared" si="2"/>
        <v>0</v>
      </c>
      <c r="M28" s="46"/>
    </row>
    <row r="29" spans="1:13" ht="15.75" customHeight="1" thickBot="1" x14ac:dyDescent="0.3">
      <c r="A29" s="42"/>
      <c r="B29" s="43"/>
      <c r="C29" s="44"/>
      <c r="D29" s="45"/>
      <c r="E29" s="43"/>
      <c r="F29" s="58">
        <f t="shared" si="0"/>
        <v>0</v>
      </c>
      <c r="G29" s="44"/>
      <c r="H29" s="44"/>
      <c r="I29" s="44"/>
      <c r="J29" s="44"/>
      <c r="K29" s="40">
        <f t="shared" si="1"/>
        <v>0</v>
      </c>
      <c r="L29" s="40">
        <f t="shared" si="2"/>
        <v>0</v>
      </c>
      <c r="M29" s="46"/>
    </row>
    <row r="30" spans="1:13" ht="15.75" customHeight="1" thickBot="1" x14ac:dyDescent="0.3">
      <c r="A30" s="42"/>
      <c r="B30" s="43"/>
      <c r="C30" s="44"/>
      <c r="D30" s="45"/>
      <c r="E30" s="43"/>
      <c r="F30" s="58">
        <f t="shared" si="0"/>
        <v>0</v>
      </c>
      <c r="G30" s="44"/>
      <c r="H30" s="44"/>
      <c r="I30" s="44"/>
      <c r="J30" s="44"/>
      <c r="K30" s="40">
        <f t="shared" si="1"/>
        <v>0</v>
      </c>
      <c r="L30" s="40">
        <f t="shared" si="2"/>
        <v>0</v>
      </c>
      <c r="M30" s="46"/>
    </row>
    <row r="31" spans="1:13" ht="15.75" customHeight="1" thickBot="1" x14ac:dyDescent="0.3">
      <c r="A31" s="42"/>
      <c r="B31" s="43"/>
      <c r="C31" s="44"/>
      <c r="D31" s="45"/>
      <c r="E31" s="43"/>
      <c r="F31" s="58">
        <f t="shared" si="0"/>
        <v>0</v>
      </c>
      <c r="G31" s="44"/>
      <c r="H31" s="44"/>
      <c r="I31" s="44"/>
      <c r="J31" s="44"/>
      <c r="K31" s="40">
        <f t="shared" si="1"/>
        <v>0</v>
      </c>
      <c r="L31" s="40">
        <f t="shared" si="2"/>
        <v>0</v>
      </c>
      <c r="M31" s="46"/>
    </row>
    <row r="32" spans="1:13" ht="15.75" customHeight="1" thickBot="1" x14ac:dyDescent="0.3">
      <c r="A32" s="42"/>
      <c r="B32" s="43"/>
      <c r="C32" s="44"/>
      <c r="D32" s="45"/>
      <c r="E32" s="43"/>
      <c r="F32" s="58">
        <f t="shared" si="0"/>
        <v>0</v>
      </c>
      <c r="G32" s="44"/>
      <c r="H32" s="44"/>
      <c r="I32" s="44"/>
      <c r="J32" s="44"/>
      <c r="K32" s="40">
        <f t="shared" si="1"/>
        <v>0</v>
      </c>
      <c r="L32" s="40">
        <f t="shared" si="2"/>
        <v>0</v>
      </c>
      <c r="M32" s="46"/>
    </row>
    <row r="33" spans="1:13" ht="15.75" customHeight="1" thickBot="1" x14ac:dyDescent="0.3">
      <c r="A33" s="42"/>
      <c r="B33" s="43"/>
      <c r="C33" s="44"/>
      <c r="D33" s="45"/>
      <c r="E33" s="43"/>
      <c r="F33" s="59">
        <f t="shared" si="0"/>
        <v>0</v>
      </c>
      <c r="G33" s="44"/>
      <c r="H33" s="44"/>
      <c r="I33" s="44"/>
      <c r="J33" s="44"/>
      <c r="K33" s="40">
        <f t="shared" si="1"/>
        <v>0</v>
      </c>
      <c r="L33" s="40">
        <f t="shared" si="2"/>
        <v>0</v>
      </c>
      <c r="M33" s="46"/>
    </row>
    <row r="34" spans="1:13" ht="15.75" customHeight="1" thickBot="1" x14ac:dyDescent="0.3">
      <c r="A34" s="42"/>
      <c r="B34" s="43"/>
      <c r="C34" s="44"/>
      <c r="D34" s="45"/>
      <c r="E34" s="43"/>
      <c r="F34" s="59">
        <f t="shared" si="0"/>
        <v>0</v>
      </c>
      <c r="G34" s="44"/>
      <c r="H34" s="44"/>
      <c r="I34" s="44"/>
      <c r="J34" s="44"/>
      <c r="K34" s="40">
        <f t="shared" si="1"/>
        <v>0</v>
      </c>
      <c r="L34" s="40">
        <f t="shared" si="2"/>
        <v>0</v>
      </c>
      <c r="M34" s="46"/>
    </row>
    <row r="35" spans="1:13" ht="15.75" customHeight="1" thickBot="1" x14ac:dyDescent="0.3">
      <c r="A35" s="42"/>
      <c r="B35" s="43"/>
      <c r="C35" s="44"/>
      <c r="D35" s="45"/>
      <c r="E35" s="43"/>
      <c r="F35" s="59">
        <f t="shared" si="0"/>
        <v>0</v>
      </c>
      <c r="G35" s="44"/>
      <c r="H35" s="44"/>
      <c r="I35" s="44"/>
      <c r="J35" s="44"/>
      <c r="K35" s="40">
        <f t="shared" si="1"/>
        <v>0</v>
      </c>
      <c r="L35" s="40">
        <f t="shared" si="2"/>
        <v>0</v>
      </c>
      <c r="M35" s="46"/>
    </row>
    <row r="36" spans="1:13" ht="15.75" customHeight="1" thickBot="1" x14ac:dyDescent="0.3">
      <c r="A36" s="42"/>
      <c r="B36" s="43"/>
      <c r="C36" s="44"/>
      <c r="D36" s="45"/>
      <c r="E36" s="43"/>
      <c r="F36" s="59">
        <f t="shared" si="0"/>
        <v>0</v>
      </c>
      <c r="G36" s="44"/>
      <c r="H36" s="44"/>
      <c r="I36" s="44"/>
      <c r="J36" s="44"/>
      <c r="K36" s="40">
        <f t="shared" si="1"/>
        <v>0</v>
      </c>
      <c r="L36" s="40">
        <f t="shared" si="2"/>
        <v>0</v>
      </c>
      <c r="M36" s="46"/>
    </row>
    <row r="37" spans="1:13" ht="15.75" customHeight="1" thickBot="1" x14ac:dyDescent="0.3">
      <c r="A37" s="42"/>
      <c r="B37" s="43"/>
      <c r="C37" s="44"/>
      <c r="D37" s="45"/>
      <c r="E37" s="43"/>
      <c r="F37" s="59">
        <f t="shared" si="0"/>
        <v>0</v>
      </c>
      <c r="G37" s="44"/>
      <c r="H37" s="44"/>
      <c r="I37" s="44"/>
      <c r="J37" s="44"/>
      <c r="K37" s="40">
        <f t="shared" si="1"/>
        <v>0</v>
      </c>
      <c r="L37" s="40">
        <f t="shared" si="2"/>
        <v>0</v>
      </c>
      <c r="M37" s="46"/>
    </row>
    <row r="38" spans="1:13" ht="15.75" customHeight="1" thickBot="1" x14ac:dyDescent="0.3">
      <c r="A38" s="42"/>
      <c r="B38" s="43"/>
      <c r="C38" s="44"/>
      <c r="D38" s="45"/>
      <c r="E38" s="43"/>
      <c r="F38" s="59">
        <f t="shared" si="0"/>
        <v>0</v>
      </c>
      <c r="G38" s="44"/>
      <c r="H38" s="44"/>
      <c r="I38" s="44"/>
      <c r="J38" s="44"/>
      <c r="K38" s="40">
        <f t="shared" si="1"/>
        <v>0</v>
      </c>
      <c r="L38" s="40">
        <f t="shared" si="2"/>
        <v>0</v>
      </c>
      <c r="M38" s="46"/>
    </row>
    <row r="39" spans="1:13" ht="15.75" customHeight="1" thickBot="1" x14ac:dyDescent="0.3">
      <c r="A39" s="42"/>
      <c r="B39" s="43"/>
      <c r="C39" s="44"/>
      <c r="D39" s="45"/>
      <c r="E39" s="43"/>
      <c r="F39" s="59">
        <f t="shared" si="0"/>
        <v>0</v>
      </c>
      <c r="G39" s="44"/>
      <c r="H39" s="44"/>
      <c r="I39" s="44"/>
      <c r="J39" s="44"/>
      <c r="K39" s="40">
        <f t="shared" si="1"/>
        <v>0</v>
      </c>
      <c r="L39" s="40">
        <f t="shared" si="2"/>
        <v>0</v>
      </c>
      <c r="M39" s="46"/>
    </row>
    <row r="40" spans="1:13" ht="15.75" customHeight="1" thickBot="1" x14ac:dyDescent="0.3">
      <c r="A40" s="42"/>
      <c r="B40" s="43"/>
      <c r="C40" s="44"/>
      <c r="D40" s="45"/>
      <c r="E40" s="43"/>
      <c r="F40" s="59">
        <f t="shared" si="0"/>
        <v>0</v>
      </c>
      <c r="G40" s="44"/>
      <c r="H40" s="44"/>
      <c r="I40" s="44"/>
      <c r="J40" s="44"/>
      <c r="K40" s="40">
        <f t="shared" si="1"/>
        <v>0</v>
      </c>
      <c r="L40" s="40">
        <f t="shared" si="2"/>
        <v>0</v>
      </c>
      <c r="M40" s="46"/>
    </row>
    <row r="41" spans="1:13" ht="15.75" customHeight="1" thickBot="1" x14ac:dyDescent="0.3">
      <c r="A41" s="42"/>
      <c r="B41" s="43"/>
      <c r="C41" s="44"/>
      <c r="D41" s="45"/>
      <c r="E41" s="43"/>
      <c r="F41" s="59">
        <f t="shared" si="0"/>
        <v>0</v>
      </c>
      <c r="G41" s="44"/>
      <c r="H41" s="44"/>
      <c r="I41" s="44"/>
      <c r="J41" s="44"/>
      <c r="K41" s="40">
        <f t="shared" si="1"/>
        <v>0</v>
      </c>
      <c r="L41" s="40">
        <f t="shared" si="2"/>
        <v>0</v>
      </c>
      <c r="M41" s="46"/>
    </row>
    <row r="42" spans="1:13" ht="15.75" customHeight="1" thickBot="1" x14ac:dyDescent="0.3">
      <c r="A42" s="42"/>
      <c r="B42" s="43"/>
      <c r="C42" s="44"/>
      <c r="D42" s="45"/>
      <c r="E42" s="43"/>
      <c r="F42" s="59">
        <f t="shared" si="0"/>
        <v>0</v>
      </c>
      <c r="G42" s="44"/>
      <c r="H42" s="44"/>
      <c r="I42" s="44"/>
      <c r="J42" s="44"/>
      <c r="K42" s="40">
        <f t="shared" si="1"/>
        <v>0</v>
      </c>
      <c r="L42" s="40">
        <f t="shared" si="2"/>
        <v>0</v>
      </c>
      <c r="M42" s="46"/>
    </row>
    <row r="43" spans="1:13" ht="15.75" customHeight="1" thickBot="1" x14ac:dyDescent="0.3">
      <c r="A43" s="42"/>
      <c r="B43" s="43"/>
      <c r="C43" s="44"/>
      <c r="D43" s="45"/>
      <c r="E43" s="43"/>
      <c r="F43" s="59">
        <f t="shared" si="0"/>
        <v>0</v>
      </c>
      <c r="G43" s="44"/>
      <c r="H43" s="44"/>
      <c r="I43" s="44"/>
      <c r="J43" s="44"/>
      <c r="K43" s="40">
        <f t="shared" si="1"/>
        <v>0</v>
      </c>
      <c r="L43" s="40">
        <f t="shared" si="2"/>
        <v>0</v>
      </c>
      <c r="M43" s="46"/>
    </row>
    <row r="44" spans="1:13" ht="15.75" customHeight="1" thickBot="1" x14ac:dyDescent="0.3">
      <c r="A44" s="42"/>
      <c r="B44" s="43"/>
      <c r="C44" s="44"/>
      <c r="D44" s="45"/>
      <c r="E44" s="43"/>
      <c r="F44" s="59">
        <f t="shared" si="0"/>
        <v>0</v>
      </c>
      <c r="G44" s="44"/>
      <c r="H44" s="44"/>
      <c r="I44" s="44"/>
      <c r="J44" s="44"/>
      <c r="K44" s="40">
        <f t="shared" si="1"/>
        <v>0</v>
      </c>
      <c r="L44" s="40">
        <f t="shared" si="2"/>
        <v>0</v>
      </c>
      <c r="M44" s="46"/>
    </row>
    <row r="45" spans="1:13" ht="15.75" customHeight="1" thickBot="1" x14ac:dyDescent="0.3">
      <c r="A45" s="42"/>
      <c r="B45" s="43"/>
      <c r="C45" s="44"/>
      <c r="D45" s="45"/>
      <c r="E45" s="43"/>
      <c r="F45" s="59">
        <f t="shared" si="0"/>
        <v>0</v>
      </c>
      <c r="G45" s="44"/>
      <c r="H45" s="44"/>
      <c r="I45" s="44"/>
      <c r="J45" s="44"/>
      <c r="K45" s="40">
        <f t="shared" si="1"/>
        <v>0</v>
      </c>
      <c r="L45" s="40">
        <f t="shared" si="2"/>
        <v>0</v>
      </c>
      <c r="M45" s="46"/>
    </row>
    <row r="46" spans="1:13" ht="15.75" customHeight="1" thickBot="1" x14ac:dyDescent="0.3">
      <c r="A46" s="42"/>
      <c r="B46" s="43"/>
      <c r="C46" s="44"/>
      <c r="D46" s="45"/>
      <c r="E46" s="43"/>
      <c r="F46" s="59">
        <f t="shared" si="0"/>
        <v>0</v>
      </c>
      <c r="G46" s="44"/>
      <c r="H46" s="44"/>
      <c r="I46" s="44"/>
      <c r="J46" s="44"/>
      <c r="K46" s="40">
        <f t="shared" si="1"/>
        <v>0</v>
      </c>
      <c r="L46" s="40">
        <f t="shared" si="2"/>
        <v>0</v>
      </c>
      <c r="M46" s="46"/>
    </row>
    <row r="47" spans="1:13" ht="15.75" customHeight="1" thickBot="1" x14ac:dyDescent="0.3">
      <c r="A47" s="42"/>
      <c r="B47" s="43"/>
      <c r="C47" s="44"/>
      <c r="D47" s="45"/>
      <c r="E47" s="43"/>
      <c r="F47" s="59">
        <f t="shared" si="0"/>
        <v>0</v>
      </c>
      <c r="G47" s="44"/>
      <c r="H47" s="44"/>
      <c r="I47" s="44"/>
      <c r="J47" s="44"/>
      <c r="K47" s="40">
        <f t="shared" si="1"/>
        <v>0</v>
      </c>
      <c r="L47" s="40">
        <f t="shared" si="2"/>
        <v>0</v>
      </c>
      <c r="M47" s="46"/>
    </row>
    <row r="48" spans="1:13" ht="15.75" customHeight="1" thickBot="1" x14ac:dyDescent="0.3">
      <c r="A48" s="42"/>
      <c r="B48" s="43"/>
      <c r="C48" s="44"/>
      <c r="D48" s="45"/>
      <c r="E48" s="43"/>
      <c r="F48" s="59">
        <f t="shared" si="0"/>
        <v>0</v>
      </c>
      <c r="G48" s="44"/>
      <c r="H48" s="44"/>
      <c r="I48" s="44"/>
      <c r="J48" s="44"/>
      <c r="K48" s="40">
        <f t="shared" si="1"/>
        <v>0</v>
      </c>
      <c r="L48" s="40">
        <f t="shared" si="2"/>
        <v>0</v>
      </c>
      <c r="M48" s="46"/>
    </row>
    <row r="49" spans="1:13" ht="15.75" customHeight="1" thickBot="1" x14ac:dyDescent="0.3">
      <c r="A49" s="42"/>
      <c r="B49" s="43"/>
      <c r="C49" s="44"/>
      <c r="D49" s="45"/>
      <c r="E49" s="43"/>
      <c r="F49" s="59">
        <f t="shared" si="0"/>
        <v>0</v>
      </c>
      <c r="G49" s="44"/>
      <c r="H49" s="44"/>
      <c r="I49" s="44"/>
      <c r="J49" s="44"/>
      <c r="K49" s="40">
        <f t="shared" si="1"/>
        <v>0</v>
      </c>
      <c r="L49" s="40">
        <f t="shared" si="2"/>
        <v>0</v>
      </c>
      <c r="M49" s="46"/>
    </row>
    <row r="50" spans="1:13" ht="15.75" customHeight="1" thickBot="1" x14ac:dyDescent="0.3">
      <c r="A50" s="42"/>
      <c r="B50" s="43"/>
      <c r="C50" s="44"/>
      <c r="D50" s="45"/>
      <c r="E50" s="43"/>
      <c r="F50" s="59">
        <f t="shared" si="0"/>
        <v>0</v>
      </c>
      <c r="G50" s="44"/>
      <c r="H50" s="44"/>
      <c r="I50" s="44"/>
      <c r="J50" s="44"/>
      <c r="K50" s="40">
        <f t="shared" si="1"/>
        <v>0</v>
      </c>
      <c r="L50" s="40">
        <f t="shared" si="2"/>
        <v>0</v>
      </c>
      <c r="M50" s="46"/>
    </row>
    <row r="51" spans="1:13" ht="15.75" customHeight="1" thickBot="1" x14ac:dyDescent="0.3">
      <c r="A51" s="42"/>
      <c r="B51" s="43"/>
      <c r="C51" s="44"/>
      <c r="D51" s="45"/>
      <c r="E51" s="43"/>
      <c r="F51" s="59">
        <f t="shared" si="0"/>
        <v>0</v>
      </c>
      <c r="G51" s="44"/>
      <c r="H51" s="44"/>
      <c r="I51" s="44"/>
      <c r="J51" s="44"/>
      <c r="K51" s="40">
        <f t="shared" si="1"/>
        <v>0</v>
      </c>
      <c r="L51" s="40">
        <f t="shared" si="2"/>
        <v>0</v>
      </c>
      <c r="M51" s="46"/>
    </row>
    <row r="52" spans="1:13" ht="15.75" customHeight="1" thickBot="1" x14ac:dyDescent="0.3">
      <c r="A52" s="42"/>
      <c r="B52" s="43"/>
      <c r="C52" s="44"/>
      <c r="D52" s="45"/>
      <c r="E52" s="43"/>
      <c r="F52" s="59">
        <f t="shared" si="0"/>
        <v>0</v>
      </c>
      <c r="G52" s="44"/>
      <c r="H52" s="44"/>
      <c r="I52" s="44"/>
      <c r="J52" s="44"/>
      <c r="K52" s="40">
        <f t="shared" si="1"/>
        <v>0</v>
      </c>
      <c r="L52" s="40">
        <f t="shared" si="2"/>
        <v>0</v>
      </c>
      <c r="M52" s="46"/>
    </row>
    <row r="53" spans="1:13" ht="15.75" customHeight="1" thickBot="1" x14ac:dyDescent="0.3">
      <c r="A53" s="42"/>
      <c r="B53" s="43"/>
      <c r="C53" s="44"/>
      <c r="D53" s="45"/>
      <c r="E53" s="43"/>
      <c r="F53" s="59">
        <f t="shared" si="0"/>
        <v>0</v>
      </c>
      <c r="G53" s="44"/>
      <c r="H53" s="44"/>
      <c r="I53" s="44"/>
      <c r="J53" s="44"/>
      <c r="K53" s="40">
        <f t="shared" si="1"/>
        <v>0</v>
      </c>
      <c r="L53" s="40">
        <f t="shared" si="2"/>
        <v>0</v>
      </c>
      <c r="M53" s="46"/>
    </row>
    <row r="54" spans="1:13" ht="15.75" customHeight="1" thickBot="1" x14ac:dyDescent="0.3">
      <c r="A54" s="42"/>
      <c r="B54" s="43"/>
      <c r="C54" s="44"/>
      <c r="D54" s="45"/>
      <c r="E54" s="43"/>
      <c r="F54" s="59">
        <f t="shared" si="0"/>
        <v>0</v>
      </c>
      <c r="G54" s="44"/>
      <c r="H54" s="44"/>
      <c r="I54" s="44"/>
      <c r="J54" s="44"/>
      <c r="K54" s="40">
        <f t="shared" si="1"/>
        <v>0</v>
      </c>
      <c r="L54" s="40">
        <f t="shared" si="2"/>
        <v>0</v>
      </c>
      <c r="M54" s="46"/>
    </row>
    <row r="55" spans="1:13" ht="15.75" customHeight="1" thickBot="1" x14ac:dyDescent="0.3">
      <c r="A55" s="42"/>
      <c r="B55" s="43"/>
      <c r="C55" s="44"/>
      <c r="D55" s="45"/>
      <c r="E55" s="43"/>
      <c r="F55" s="59">
        <f t="shared" si="0"/>
        <v>0</v>
      </c>
      <c r="G55" s="44"/>
      <c r="H55" s="44"/>
      <c r="I55" s="44"/>
      <c r="J55" s="44"/>
      <c r="K55" s="40">
        <f t="shared" si="1"/>
        <v>0</v>
      </c>
      <c r="L55" s="40">
        <f t="shared" si="2"/>
        <v>0</v>
      </c>
      <c r="M55" s="46"/>
    </row>
    <row r="56" spans="1:13" ht="15.75" customHeight="1" thickBot="1" x14ac:dyDescent="0.3">
      <c r="A56" s="42"/>
      <c r="B56" s="43"/>
      <c r="C56" s="44"/>
      <c r="D56" s="45"/>
      <c r="E56" s="43"/>
      <c r="F56" s="59">
        <f t="shared" si="0"/>
        <v>0</v>
      </c>
      <c r="G56" s="44"/>
      <c r="H56" s="44"/>
      <c r="I56" s="44"/>
      <c r="J56" s="44"/>
      <c r="K56" s="40">
        <f t="shared" si="1"/>
        <v>0</v>
      </c>
      <c r="L56" s="40">
        <f t="shared" si="2"/>
        <v>0</v>
      </c>
      <c r="M56" s="46"/>
    </row>
    <row r="57" spans="1:13" ht="15.75" customHeight="1" thickBot="1" x14ac:dyDescent="0.3">
      <c r="A57" s="42"/>
      <c r="B57" s="43"/>
      <c r="C57" s="44"/>
      <c r="D57" s="45"/>
      <c r="E57" s="43"/>
      <c r="F57" s="59">
        <f t="shared" si="0"/>
        <v>0</v>
      </c>
      <c r="G57" s="44"/>
      <c r="H57" s="44"/>
      <c r="I57" s="44"/>
      <c r="J57" s="44"/>
      <c r="K57" s="40">
        <f t="shared" si="1"/>
        <v>0</v>
      </c>
      <c r="L57" s="40">
        <f t="shared" si="2"/>
        <v>0</v>
      </c>
      <c r="M57" s="46"/>
    </row>
    <row r="58" spans="1:13" ht="15.75" customHeight="1" thickBot="1" x14ac:dyDescent="0.3">
      <c r="A58" s="42"/>
      <c r="B58" s="43"/>
      <c r="C58" s="44"/>
      <c r="D58" s="45"/>
      <c r="E58" s="43"/>
      <c r="F58" s="59">
        <f t="shared" si="0"/>
        <v>0</v>
      </c>
      <c r="G58" s="44"/>
      <c r="H58" s="44"/>
      <c r="I58" s="44"/>
      <c r="J58" s="44"/>
      <c r="K58" s="40">
        <f t="shared" si="1"/>
        <v>0</v>
      </c>
      <c r="L58" s="40">
        <f t="shared" si="2"/>
        <v>0</v>
      </c>
      <c r="M58" s="46"/>
    </row>
    <row r="59" spans="1:13" ht="15.75" customHeight="1" thickBot="1" x14ac:dyDescent="0.3">
      <c r="A59" s="42"/>
      <c r="B59" s="43"/>
      <c r="C59" s="44"/>
      <c r="D59" s="45"/>
      <c r="E59" s="43"/>
      <c r="F59" s="59">
        <f t="shared" si="0"/>
        <v>0</v>
      </c>
      <c r="G59" s="44"/>
      <c r="H59" s="44"/>
      <c r="I59" s="44"/>
      <c r="J59" s="44"/>
      <c r="K59" s="40">
        <f t="shared" si="1"/>
        <v>0</v>
      </c>
      <c r="L59" s="40">
        <f t="shared" si="2"/>
        <v>0</v>
      </c>
      <c r="M59" s="46"/>
    </row>
    <row r="60" spans="1:13" ht="15.75" customHeight="1" thickBot="1" x14ac:dyDescent="0.3">
      <c r="A60" s="42"/>
      <c r="B60" s="43"/>
      <c r="C60" s="44"/>
      <c r="D60" s="45"/>
      <c r="E60" s="43"/>
      <c r="F60" s="59">
        <f t="shared" si="0"/>
        <v>0</v>
      </c>
      <c r="G60" s="44"/>
      <c r="H60" s="44"/>
      <c r="I60" s="44"/>
      <c r="J60" s="44"/>
      <c r="K60" s="40">
        <f t="shared" si="1"/>
        <v>0</v>
      </c>
      <c r="L60" s="40">
        <f t="shared" si="2"/>
        <v>0</v>
      </c>
      <c r="M60" s="46"/>
    </row>
    <row r="61" spans="1:13" ht="15.75" customHeight="1" thickBot="1" x14ac:dyDescent="0.3">
      <c r="A61" s="42"/>
      <c r="B61" s="43"/>
      <c r="C61" s="44"/>
      <c r="D61" s="45"/>
      <c r="E61" s="43"/>
      <c r="F61" s="59">
        <f t="shared" si="0"/>
        <v>0</v>
      </c>
      <c r="G61" s="44"/>
      <c r="H61" s="44"/>
      <c r="I61" s="44"/>
      <c r="J61" s="44"/>
      <c r="K61" s="40">
        <f t="shared" si="1"/>
        <v>0</v>
      </c>
      <c r="L61" s="40">
        <f t="shared" si="2"/>
        <v>0</v>
      </c>
      <c r="M61" s="46"/>
    </row>
    <row r="62" spans="1:13" ht="15.75" customHeight="1" thickBot="1" x14ac:dyDescent="0.3">
      <c r="A62" s="42"/>
      <c r="B62" s="43"/>
      <c r="C62" s="44"/>
      <c r="D62" s="45"/>
      <c r="E62" s="43"/>
      <c r="F62" s="59">
        <f t="shared" si="0"/>
        <v>0</v>
      </c>
      <c r="G62" s="44"/>
      <c r="H62" s="44"/>
      <c r="I62" s="44"/>
      <c r="J62" s="44"/>
      <c r="K62" s="40">
        <f t="shared" si="1"/>
        <v>0</v>
      </c>
      <c r="L62" s="40">
        <f t="shared" si="2"/>
        <v>0</v>
      </c>
      <c r="M62" s="46"/>
    </row>
    <row r="63" spans="1:13" ht="15.75" customHeight="1" thickBot="1" x14ac:dyDescent="0.3">
      <c r="A63" s="42"/>
      <c r="B63" s="43"/>
      <c r="C63" s="44"/>
      <c r="D63" s="45"/>
      <c r="E63" s="43"/>
      <c r="F63" s="59">
        <f t="shared" si="0"/>
        <v>0</v>
      </c>
      <c r="G63" s="44"/>
      <c r="H63" s="44"/>
      <c r="I63" s="44"/>
      <c r="J63" s="44"/>
      <c r="K63" s="40">
        <f t="shared" si="1"/>
        <v>0</v>
      </c>
      <c r="L63" s="40">
        <f t="shared" si="2"/>
        <v>0</v>
      </c>
      <c r="M63" s="46"/>
    </row>
    <row r="64" spans="1:13" ht="15.75" customHeight="1" thickBot="1" x14ac:dyDescent="0.3">
      <c r="A64" s="42"/>
      <c r="B64" s="43"/>
      <c r="C64" s="44"/>
      <c r="D64" s="45"/>
      <c r="E64" s="43"/>
      <c r="F64" s="59">
        <f t="shared" si="0"/>
        <v>0</v>
      </c>
      <c r="G64" s="44"/>
      <c r="H64" s="44"/>
      <c r="I64" s="44"/>
      <c r="J64" s="44"/>
      <c r="K64" s="40">
        <f t="shared" si="1"/>
        <v>0</v>
      </c>
      <c r="L64" s="40">
        <f t="shared" si="2"/>
        <v>0</v>
      </c>
      <c r="M64" s="46"/>
    </row>
    <row r="65" spans="1:13" ht="15.75" customHeight="1" thickBot="1" x14ac:dyDescent="0.3">
      <c r="A65" s="42"/>
      <c r="B65" s="43"/>
      <c r="C65" s="44"/>
      <c r="D65" s="45"/>
      <c r="E65" s="43"/>
      <c r="F65" s="59">
        <f t="shared" si="0"/>
        <v>0</v>
      </c>
      <c r="G65" s="44"/>
      <c r="H65" s="44"/>
      <c r="I65" s="44"/>
      <c r="J65" s="44"/>
      <c r="K65" s="40">
        <f t="shared" si="1"/>
        <v>0</v>
      </c>
      <c r="L65" s="40">
        <f t="shared" si="2"/>
        <v>0</v>
      </c>
      <c r="M65" s="46"/>
    </row>
    <row r="66" spans="1:13" ht="15.75" customHeight="1" thickBot="1" x14ac:dyDescent="0.3">
      <c r="A66" s="42"/>
      <c r="B66" s="43"/>
      <c r="C66" s="44"/>
      <c r="D66" s="45"/>
      <c r="E66" s="43"/>
      <c r="F66" s="59">
        <f t="shared" si="0"/>
        <v>0</v>
      </c>
      <c r="G66" s="44"/>
      <c r="H66" s="44"/>
      <c r="I66" s="44"/>
      <c r="J66" s="44"/>
      <c r="K66" s="40">
        <f t="shared" si="1"/>
        <v>0</v>
      </c>
      <c r="L66" s="40">
        <f t="shared" si="2"/>
        <v>0</v>
      </c>
      <c r="M66" s="46"/>
    </row>
    <row r="67" spans="1:13" ht="15.75" customHeight="1" thickBot="1" x14ac:dyDescent="0.3">
      <c r="A67" s="42"/>
      <c r="B67" s="43"/>
      <c r="C67" s="44"/>
      <c r="D67" s="45"/>
      <c r="E67" s="43"/>
      <c r="F67" s="59">
        <f t="shared" si="0"/>
        <v>0</v>
      </c>
      <c r="G67" s="44"/>
      <c r="H67" s="44"/>
      <c r="I67" s="44"/>
      <c r="J67" s="44"/>
      <c r="K67" s="40">
        <f t="shared" si="1"/>
        <v>0</v>
      </c>
      <c r="L67" s="40">
        <f t="shared" si="2"/>
        <v>0</v>
      </c>
      <c r="M67" s="46"/>
    </row>
    <row r="68" spans="1:13" ht="15.75" customHeight="1" thickBot="1" x14ac:dyDescent="0.3">
      <c r="A68" s="42"/>
      <c r="B68" s="43"/>
      <c r="C68" s="44"/>
      <c r="D68" s="45"/>
      <c r="E68" s="43"/>
      <c r="F68" s="59">
        <f t="shared" si="0"/>
        <v>0</v>
      </c>
      <c r="G68" s="44"/>
      <c r="H68" s="44"/>
      <c r="I68" s="44"/>
      <c r="J68" s="44"/>
      <c r="K68" s="40">
        <f t="shared" si="1"/>
        <v>0</v>
      </c>
      <c r="L68" s="40">
        <f t="shared" si="2"/>
        <v>0</v>
      </c>
      <c r="M68" s="46"/>
    </row>
    <row r="69" spans="1:13" ht="15.75" customHeight="1" thickBot="1" x14ac:dyDescent="0.3">
      <c r="A69" s="42"/>
      <c r="B69" s="43"/>
      <c r="C69" s="44"/>
      <c r="D69" s="45"/>
      <c r="E69" s="43"/>
      <c r="F69" s="59">
        <f t="shared" si="0"/>
        <v>0</v>
      </c>
      <c r="G69" s="44"/>
      <c r="H69" s="44"/>
      <c r="I69" s="44"/>
      <c r="J69" s="44"/>
      <c r="K69" s="40">
        <f t="shared" si="1"/>
        <v>0</v>
      </c>
      <c r="L69" s="40">
        <f t="shared" si="2"/>
        <v>0</v>
      </c>
      <c r="M69" s="46"/>
    </row>
    <row r="70" spans="1:13" ht="15.75" customHeight="1" thickBot="1" x14ac:dyDescent="0.3">
      <c r="A70" s="42"/>
      <c r="B70" s="43"/>
      <c r="C70" s="44"/>
      <c r="D70" s="45"/>
      <c r="E70" s="43"/>
      <c r="F70" s="59">
        <f t="shared" si="0"/>
        <v>0</v>
      </c>
      <c r="G70" s="44"/>
      <c r="H70" s="44"/>
      <c r="I70" s="44"/>
      <c r="J70" s="44"/>
      <c r="K70" s="40">
        <f t="shared" si="1"/>
        <v>0</v>
      </c>
      <c r="L70" s="40">
        <f t="shared" si="2"/>
        <v>0</v>
      </c>
      <c r="M70" s="46"/>
    </row>
    <row r="71" spans="1:13" ht="15.75" customHeight="1" thickBot="1" x14ac:dyDescent="0.3">
      <c r="A71" s="42"/>
      <c r="B71" s="43"/>
      <c r="C71" s="44"/>
      <c r="D71" s="45"/>
      <c r="E71" s="43"/>
      <c r="F71" s="59">
        <f t="shared" ref="F71:F100" si="3">C71*D71*E71</f>
        <v>0</v>
      </c>
      <c r="G71" s="44"/>
      <c r="H71" s="44"/>
      <c r="I71" s="44"/>
      <c r="J71" s="44"/>
      <c r="K71" s="40">
        <f t="shared" si="1"/>
        <v>0</v>
      </c>
      <c r="L71" s="40">
        <f t="shared" si="2"/>
        <v>0</v>
      </c>
      <c r="M71" s="46"/>
    </row>
    <row r="72" spans="1:13" ht="15.75" customHeight="1" thickBot="1" x14ac:dyDescent="0.3">
      <c r="A72" s="42"/>
      <c r="B72" s="43"/>
      <c r="C72" s="44"/>
      <c r="D72" s="45"/>
      <c r="E72" s="43"/>
      <c r="F72" s="59">
        <f t="shared" si="3"/>
        <v>0</v>
      </c>
      <c r="G72" s="44"/>
      <c r="H72" s="44"/>
      <c r="I72" s="44"/>
      <c r="J72" s="44"/>
      <c r="K72" s="40">
        <f t="shared" ref="K72:K100" si="4">SUM(G72:J72)</f>
        <v>0</v>
      </c>
      <c r="L72" s="40">
        <f t="shared" ref="L72:L100" si="5">F72+K72</f>
        <v>0</v>
      </c>
      <c r="M72" s="46"/>
    </row>
    <row r="73" spans="1:13" ht="15.75" customHeight="1" thickBot="1" x14ac:dyDescent="0.3">
      <c r="A73" s="42"/>
      <c r="B73" s="43"/>
      <c r="C73" s="44"/>
      <c r="D73" s="45"/>
      <c r="E73" s="43"/>
      <c r="F73" s="59">
        <f t="shared" si="3"/>
        <v>0</v>
      </c>
      <c r="G73" s="44"/>
      <c r="H73" s="44"/>
      <c r="I73" s="44"/>
      <c r="J73" s="44"/>
      <c r="K73" s="40">
        <f t="shared" si="4"/>
        <v>0</v>
      </c>
      <c r="L73" s="40">
        <f t="shared" si="5"/>
        <v>0</v>
      </c>
      <c r="M73" s="46"/>
    </row>
    <row r="74" spans="1:13" ht="15.75" customHeight="1" thickBot="1" x14ac:dyDescent="0.3">
      <c r="A74" s="42"/>
      <c r="B74" s="43"/>
      <c r="C74" s="44"/>
      <c r="D74" s="45"/>
      <c r="E74" s="43"/>
      <c r="F74" s="59">
        <f t="shared" si="3"/>
        <v>0</v>
      </c>
      <c r="G74" s="44"/>
      <c r="H74" s="44"/>
      <c r="I74" s="44"/>
      <c r="J74" s="44"/>
      <c r="K74" s="40">
        <f t="shared" si="4"/>
        <v>0</v>
      </c>
      <c r="L74" s="40">
        <f t="shared" si="5"/>
        <v>0</v>
      </c>
      <c r="M74" s="46"/>
    </row>
    <row r="75" spans="1:13" ht="15.75" customHeight="1" thickBot="1" x14ac:dyDescent="0.3">
      <c r="A75" s="42"/>
      <c r="B75" s="43"/>
      <c r="C75" s="44"/>
      <c r="D75" s="45"/>
      <c r="E75" s="43"/>
      <c r="F75" s="59">
        <f t="shared" si="3"/>
        <v>0</v>
      </c>
      <c r="G75" s="44"/>
      <c r="H75" s="44"/>
      <c r="I75" s="44"/>
      <c r="J75" s="44"/>
      <c r="K75" s="40">
        <f t="shared" si="4"/>
        <v>0</v>
      </c>
      <c r="L75" s="40">
        <f t="shared" si="5"/>
        <v>0</v>
      </c>
      <c r="M75" s="46"/>
    </row>
    <row r="76" spans="1:13" ht="15.75" customHeight="1" thickBot="1" x14ac:dyDescent="0.3">
      <c r="A76" s="42"/>
      <c r="B76" s="43"/>
      <c r="C76" s="44"/>
      <c r="D76" s="45"/>
      <c r="E76" s="43"/>
      <c r="F76" s="59">
        <f t="shared" si="3"/>
        <v>0</v>
      </c>
      <c r="G76" s="44"/>
      <c r="H76" s="44"/>
      <c r="I76" s="44"/>
      <c r="J76" s="44"/>
      <c r="K76" s="40">
        <f t="shared" si="4"/>
        <v>0</v>
      </c>
      <c r="L76" s="40">
        <f t="shared" si="5"/>
        <v>0</v>
      </c>
      <c r="M76" s="46"/>
    </row>
    <row r="77" spans="1:13" ht="15.75" customHeight="1" thickBot="1" x14ac:dyDescent="0.3">
      <c r="A77" s="42"/>
      <c r="B77" s="43"/>
      <c r="C77" s="44"/>
      <c r="D77" s="45"/>
      <c r="E77" s="43"/>
      <c r="F77" s="59">
        <f t="shared" si="3"/>
        <v>0</v>
      </c>
      <c r="G77" s="44"/>
      <c r="H77" s="44"/>
      <c r="I77" s="44"/>
      <c r="J77" s="44"/>
      <c r="K77" s="40">
        <f t="shared" si="4"/>
        <v>0</v>
      </c>
      <c r="L77" s="40">
        <f t="shared" si="5"/>
        <v>0</v>
      </c>
      <c r="M77" s="46"/>
    </row>
    <row r="78" spans="1:13" ht="15.75" customHeight="1" thickBot="1" x14ac:dyDescent="0.3">
      <c r="A78" s="42"/>
      <c r="B78" s="43"/>
      <c r="C78" s="44"/>
      <c r="D78" s="45"/>
      <c r="E78" s="43"/>
      <c r="F78" s="59">
        <f t="shared" si="3"/>
        <v>0</v>
      </c>
      <c r="G78" s="44"/>
      <c r="H78" s="44"/>
      <c r="I78" s="44"/>
      <c r="J78" s="44"/>
      <c r="K78" s="40">
        <f t="shared" si="4"/>
        <v>0</v>
      </c>
      <c r="L78" s="40">
        <f t="shared" si="5"/>
        <v>0</v>
      </c>
      <c r="M78" s="46"/>
    </row>
    <row r="79" spans="1:13" ht="15.75" customHeight="1" thickBot="1" x14ac:dyDescent="0.3">
      <c r="A79" s="42"/>
      <c r="B79" s="43"/>
      <c r="C79" s="44"/>
      <c r="D79" s="45"/>
      <c r="E79" s="43"/>
      <c r="F79" s="59">
        <f t="shared" si="3"/>
        <v>0</v>
      </c>
      <c r="G79" s="44"/>
      <c r="H79" s="44"/>
      <c r="I79" s="44"/>
      <c r="J79" s="44"/>
      <c r="K79" s="40">
        <f t="shared" si="4"/>
        <v>0</v>
      </c>
      <c r="L79" s="40">
        <f t="shared" si="5"/>
        <v>0</v>
      </c>
      <c r="M79" s="46"/>
    </row>
    <row r="80" spans="1:13" ht="15.75" customHeight="1" thickBot="1" x14ac:dyDescent="0.3">
      <c r="A80" s="42"/>
      <c r="B80" s="43"/>
      <c r="C80" s="44"/>
      <c r="D80" s="45"/>
      <c r="E80" s="43"/>
      <c r="F80" s="59">
        <f t="shared" si="3"/>
        <v>0</v>
      </c>
      <c r="G80" s="44"/>
      <c r="H80" s="44"/>
      <c r="I80" s="44"/>
      <c r="J80" s="44"/>
      <c r="K80" s="40">
        <f t="shared" si="4"/>
        <v>0</v>
      </c>
      <c r="L80" s="40">
        <f t="shared" si="5"/>
        <v>0</v>
      </c>
      <c r="M80" s="46"/>
    </row>
    <row r="81" spans="1:13" ht="15.75" customHeight="1" thickBot="1" x14ac:dyDescent="0.3">
      <c r="A81" s="42"/>
      <c r="B81" s="43"/>
      <c r="C81" s="44"/>
      <c r="D81" s="45"/>
      <c r="E81" s="43"/>
      <c r="F81" s="59">
        <f t="shared" si="3"/>
        <v>0</v>
      </c>
      <c r="G81" s="44"/>
      <c r="H81" s="44"/>
      <c r="I81" s="44"/>
      <c r="J81" s="44"/>
      <c r="K81" s="40">
        <f t="shared" si="4"/>
        <v>0</v>
      </c>
      <c r="L81" s="40">
        <f t="shared" si="5"/>
        <v>0</v>
      </c>
      <c r="M81" s="46"/>
    </row>
    <row r="82" spans="1:13" ht="15.75" customHeight="1" thickBot="1" x14ac:dyDescent="0.3">
      <c r="A82" s="42"/>
      <c r="B82" s="43"/>
      <c r="C82" s="44"/>
      <c r="D82" s="45"/>
      <c r="E82" s="43"/>
      <c r="F82" s="59">
        <f t="shared" si="3"/>
        <v>0</v>
      </c>
      <c r="G82" s="44"/>
      <c r="H82" s="44"/>
      <c r="I82" s="44"/>
      <c r="J82" s="44"/>
      <c r="K82" s="40">
        <f t="shared" si="4"/>
        <v>0</v>
      </c>
      <c r="L82" s="40">
        <f t="shared" si="5"/>
        <v>0</v>
      </c>
      <c r="M82" s="46"/>
    </row>
    <row r="83" spans="1:13" ht="15.75" customHeight="1" thickBot="1" x14ac:dyDescent="0.3">
      <c r="A83" s="42"/>
      <c r="B83" s="43"/>
      <c r="C83" s="44"/>
      <c r="D83" s="45"/>
      <c r="E83" s="43"/>
      <c r="F83" s="59">
        <f t="shared" si="3"/>
        <v>0</v>
      </c>
      <c r="G83" s="44"/>
      <c r="H83" s="44"/>
      <c r="I83" s="44"/>
      <c r="J83" s="44"/>
      <c r="K83" s="40">
        <f t="shared" si="4"/>
        <v>0</v>
      </c>
      <c r="L83" s="40">
        <f t="shared" si="5"/>
        <v>0</v>
      </c>
      <c r="M83" s="46"/>
    </row>
    <row r="84" spans="1:13" ht="15.75" customHeight="1" thickBot="1" x14ac:dyDescent="0.3">
      <c r="A84" s="42"/>
      <c r="B84" s="43"/>
      <c r="C84" s="44"/>
      <c r="D84" s="45"/>
      <c r="E84" s="43"/>
      <c r="F84" s="59">
        <f t="shared" si="3"/>
        <v>0</v>
      </c>
      <c r="G84" s="44"/>
      <c r="H84" s="44"/>
      <c r="I84" s="44"/>
      <c r="J84" s="44"/>
      <c r="K84" s="40">
        <f t="shared" si="4"/>
        <v>0</v>
      </c>
      <c r="L84" s="40">
        <f t="shared" si="5"/>
        <v>0</v>
      </c>
      <c r="M84" s="46"/>
    </row>
    <row r="85" spans="1:13" ht="15.75" customHeight="1" thickBot="1" x14ac:dyDescent="0.3">
      <c r="A85" s="42"/>
      <c r="B85" s="43"/>
      <c r="C85" s="44"/>
      <c r="D85" s="45"/>
      <c r="E85" s="43"/>
      <c r="F85" s="59">
        <f t="shared" si="3"/>
        <v>0</v>
      </c>
      <c r="G85" s="44"/>
      <c r="H85" s="44"/>
      <c r="I85" s="44"/>
      <c r="J85" s="44"/>
      <c r="K85" s="40">
        <f t="shared" si="4"/>
        <v>0</v>
      </c>
      <c r="L85" s="40">
        <f t="shared" si="5"/>
        <v>0</v>
      </c>
      <c r="M85" s="46"/>
    </row>
    <row r="86" spans="1:13" ht="15.75" customHeight="1" thickBot="1" x14ac:dyDescent="0.3">
      <c r="A86" s="42"/>
      <c r="B86" s="43"/>
      <c r="C86" s="44"/>
      <c r="D86" s="45"/>
      <c r="E86" s="43"/>
      <c r="F86" s="59">
        <f t="shared" si="3"/>
        <v>0</v>
      </c>
      <c r="G86" s="44"/>
      <c r="H86" s="44"/>
      <c r="I86" s="44"/>
      <c r="J86" s="44"/>
      <c r="K86" s="40">
        <f t="shared" si="4"/>
        <v>0</v>
      </c>
      <c r="L86" s="40">
        <f t="shared" si="5"/>
        <v>0</v>
      </c>
      <c r="M86" s="46"/>
    </row>
    <row r="87" spans="1:13" ht="15.75" customHeight="1" thickBot="1" x14ac:dyDescent="0.3">
      <c r="A87" s="42"/>
      <c r="B87" s="43"/>
      <c r="C87" s="44"/>
      <c r="D87" s="45"/>
      <c r="E87" s="43"/>
      <c r="F87" s="59">
        <f t="shared" si="3"/>
        <v>0</v>
      </c>
      <c r="G87" s="44"/>
      <c r="H87" s="44"/>
      <c r="I87" s="44"/>
      <c r="J87" s="44"/>
      <c r="K87" s="40">
        <f t="shared" si="4"/>
        <v>0</v>
      </c>
      <c r="L87" s="40">
        <f t="shared" si="5"/>
        <v>0</v>
      </c>
      <c r="M87" s="46"/>
    </row>
    <row r="88" spans="1:13" ht="15.75" customHeight="1" thickBot="1" x14ac:dyDescent="0.3">
      <c r="A88" s="42"/>
      <c r="B88" s="43"/>
      <c r="C88" s="44"/>
      <c r="D88" s="45"/>
      <c r="E88" s="43"/>
      <c r="F88" s="59">
        <f t="shared" si="3"/>
        <v>0</v>
      </c>
      <c r="G88" s="44"/>
      <c r="H88" s="44"/>
      <c r="I88" s="44"/>
      <c r="J88" s="44"/>
      <c r="K88" s="40">
        <f t="shared" si="4"/>
        <v>0</v>
      </c>
      <c r="L88" s="40">
        <f t="shared" si="5"/>
        <v>0</v>
      </c>
      <c r="M88" s="46"/>
    </row>
    <row r="89" spans="1:13" ht="15.75" customHeight="1" thickBot="1" x14ac:dyDescent="0.3">
      <c r="A89" s="42"/>
      <c r="B89" s="43"/>
      <c r="C89" s="44"/>
      <c r="D89" s="45"/>
      <c r="E89" s="43"/>
      <c r="F89" s="59">
        <f t="shared" si="3"/>
        <v>0</v>
      </c>
      <c r="G89" s="44"/>
      <c r="H89" s="44"/>
      <c r="I89" s="44"/>
      <c r="J89" s="44"/>
      <c r="K89" s="40">
        <f t="shared" si="4"/>
        <v>0</v>
      </c>
      <c r="L89" s="40">
        <f t="shared" si="5"/>
        <v>0</v>
      </c>
      <c r="M89" s="46"/>
    </row>
    <row r="90" spans="1:13" ht="15.75" customHeight="1" thickBot="1" x14ac:dyDescent="0.3">
      <c r="A90" s="42"/>
      <c r="B90" s="43"/>
      <c r="C90" s="44"/>
      <c r="D90" s="45"/>
      <c r="E90" s="43"/>
      <c r="F90" s="59">
        <f t="shared" si="3"/>
        <v>0</v>
      </c>
      <c r="G90" s="44"/>
      <c r="H90" s="44"/>
      <c r="I90" s="44"/>
      <c r="J90" s="44"/>
      <c r="K90" s="40">
        <f t="shared" si="4"/>
        <v>0</v>
      </c>
      <c r="L90" s="40">
        <f t="shared" si="5"/>
        <v>0</v>
      </c>
      <c r="M90" s="46"/>
    </row>
    <row r="91" spans="1:13" ht="15.75" customHeight="1" thickBot="1" x14ac:dyDescent="0.3">
      <c r="A91" s="42"/>
      <c r="B91" s="43"/>
      <c r="C91" s="44"/>
      <c r="D91" s="45"/>
      <c r="E91" s="43"/>
      <c r="F91" s="59">
        <f t="shared" si="3"/>
        <v>0</v>
      </c>
      <c r="G91" s="44"/>
      <c r="H91" s="44"/>
      <c r="I91" s="44"/>
      <c r="J91" s="44"/>
      <c r="K91" s="40">
        <f t="shared" si="4"/>
        <v>0</v>
      </c>
      <c r="L91" s="40">
        <f t="shared" si="5"/>
        <v>0</v>
      </c>
      <c r="M91" s="46"/>
    </row>
    <row r="92" spans="1:13" ht="15.75" customHeight="1" thickBot="1" x14ac:dyDescent="0.3">
      <c r="A92" s="42"/>
      <c r="B92" s="43"/>
      <c r="C92" s="44"/>
      <c r="D92" s="45"/>
      <c r="E92" s="43"/>
      <c r="F92" s="59">
        <f t="shared" si="3"/>
        <v>0</v>
      </c>
      <c r="G92" s="44"/>
      <c r="H92" s="44"/>
      <c r="I92" s="44"/>
      <c r="J92" s="44"/>
      <c r="K92" s="40">
        <f t="shared" si="4"/>
        <v>0</v>
      </c>
      <c r="L92" s="40">
        <f t="shared" si="5"/>
        <v>0</v>
      </c>
      <c r="M92" s="46"/>
    </row>
    <row r="93" spans="1:13" ht="15.75" customHeight="1" thickBot="1" x14ac:dyDescent="0.3">
      <c r="A93" s="42"/>
      <c r="B93" s="43"/>
      <c r="C93" s="44"/>
      <c r="D93" s="45"/>
      <c r="E93" s="43"/>
      <c r="F93" s="59">
        <f t="shared" si="3"/>
        <v>0</v>
      </c>
      <c r="G93" s="44"/>
      <c r="H93" s="44"/>
      <c r="I93" s="44"/>
      <c r="J93" s="44"/>
      <c r="K93" s="40">
        <f t="shared" si="4"/>
        <v>0</v>
      </c>
      <c r="L93" s="40">
        <f t="shared" si="5"/>
        <v>0</v>
      </c>
      <c r="M93" s="46"/>
    </row>
    <row r="94" spans="1:13" ht="15.75" customHeight="1" thickBot="1" x14ac:dyDescent="0.3">
      <c r="A94" s="42"/>
      <c r="B94" s="43"/>
      <c r="C94" s="44"/>
      <c r="D94" s="45"/>
      <c r="E94" s="43"/>
      <c r="F94" s="59">
        <f t="shared" si="3"/>
        <v>0</v>
      </c>
      <c r="G94" s="44"/>
      <c r="H94" s="44"/>
      <c r="I94" s="44"/>
      <c r="J94" s="44"/>
      <c r="K94" s="40">
        <f t="shared" si="4"/>
        <v>0</v>
      </c>
      <c r="L94" s="40">
        <f t="shared" si="5"/>
        <v>0</v>
      </c>
      <c r="M94" s="46"/>
    </row>
    <row r="95" spans="1:13" ht="15.75" customHeight="1" thickBot="1" x14ac:dyDescent="0.3">
      <c r="A95" s="42"/>
      <c r="B95" s="43"/>
      <c r="C95" s="44"/>
      <c r="D95" s="45"/>
      <c r="E95" s="43"/>
      <c r="F95" s="59">
        <f t="shared" si="3"/>
        <v>0</v>
      </c>
      <c r="G95" s="44"/>
      <c r="H95" s="44"/>
      <c r="I95" s="44"/>
      <c r="J95" s="44"/>
      <c r="K95" s="40">
        <f t="shared" si="4"/>
        <v>0</v>
      </c>
      <c r="L95" s="40">
        <f t="shared" si="5"/>
        <v>0</v>
      </c>
      <c r="M95" s="46"/>
    </row>
    <row r="96" spans="1:13" ht="15.75" customHeight="1" thickBot="1" x14ac:dyDescent="0.3">
      <c r="A96" s="42"/>
      <c r="B96" s="43"/>
      <c r="C96" s="44"/>
      <c r="D96" s="45"/>
      <c r="E96" s="43"/>
      <c r="F96" s="59">
        <f t="shared" si="3"/>
        <v>0</v>
      </c>
      <c r="G96" s="44"/>
      <c r="H96" s="44"/>
      <c r="I96" s="44"/>
      <c r="J96" s="44"/>
      <c r="K96" s="40">
        <f t="shared" si="4"/>
        <v>0</v>
      </c>
      <c r="L96" s="40">
        <f t="shared" si="5"/>
        <v>0</v>
      </c>
      <c r="M96" s="46"/>
    </row>
    <row r="97" spans="1:13" ht="15.75" customHeight="1" thickBot="1" x14ac:dyDescent="0.3">
      <c r="A97" s="42"/>
      <c r="B97" s="43"/>
      <c r="C97" s="44"/>
      <c r="D97" s="45"/>
      <c r="E97" s="43"/>
      <c r="F97" s="59">
        <f t="shared" si="3"/>
        <v>0</v>
      </c>
      <c r="G97" s="44"/>
      <c r="H97" s="44"/>
      <c r="I97" s="44"/>
      <c r="J97" s="44"/>
      <c r="K97" s="40">
        <f t="shared" si="4"/>
        <v>0</v>
      </c>
      <c r="L97" s="40">
        <f t="shared" si="5"/>
        <v>0</v>
      </c>
      <c r="M97" s="46"/>
    </row>
    <row r="98" spans="1:13" ht="15.75" customHeight="1" thickBot="1" x14ac:dyDescent="0.3">
      <c r="A98" s="42"/>
      <c r="B98" s="43"/>
      <c r="C98" s="44"/>
      <c r="D98" s="45"/>
      <c r="E98" s="43"/>
      <c r="F98" s="59">
        <f t="shared" si="3"/>
        <v>0</v>
      </c>
      <c r="G98" s="44"/>
      <c r="H98" s="44"/>
      <c r="I98" s="44"/>
      <c r="J98" s="44"/>
      <c r="K98" s="40">
        <f t="shared" si="4"/>
        <v>0</v>
      </c>
      <c r="L98" s="40">
        <f t="shared" si="5"/>
        <v>0</v>
      </c>
      <c r="M98" s="46"/>
    </row>
    <row r="99" spans="1:13" ht="15.75" customHeight="1" thickBot="1" x14ac:dyDescent="0.3">
      <c r="A99" s="42"/>
      <c r="B99" s="43"/>
      <c r="C99" s="44"/>
      <c r="D99" s="45"/>
      <c r="E99" s="43"/>
      <c r="F99" s="59">
        <f t="shared" si="3"/>
        <v>0</v>
      </c>
      <c r="G99" s="44"/>
      <c r="H99" s="44"/>
      <c r="I99" s="44"/>
      <c r="J99" s="44"/>
      <c r="K99" s="40">
        <f t="shared" si="4"/>
        <v>0</v>
      </c>
      <c r="L99" s="40">
        <f t="shared" si="5"/>
        <v>0</v>
      </c>
      <c r="M99" s="46"/>
    </row>
    <row r="100" spans="1:13" ht="15.75" customHeight="1" thickBot="1" x14ac:dyDescent="0.3">
      <c r="A100" s="47"/>
      <c r="B100" s="48"/>
      <c r="C100" s="49"/>
      <c r="D100" s="50"/>
      <c r="E100" s="48"/>
      <c r="F100" s="60">
        <f t="shared" si="3"/>
        <v>0</v>
      </c>
      <c r="G100" s="49"/>
      <c r="H100" s="49"/>
      <c r="I100" s="49"/>
      <c r="J100" s="49"/>
      <c r="K100" s="40">
        <f t="shared" si="4"/>
        <v>0</v>
      </c>
      <c r="L100" s="40">
        <f t="shared" si="5"/>
        <v>0</v>
      </c>
      <c r="M100" s="51"/>
    </row>
    <row r="101" spans="1:13" ht="15.75" customHeight="1" x14ac:dyDescent="0.25">
      <c r="A101" s="1"/>
      <c r="B101" s="1"/>
      <c r="C101" s="5"/>
      <c r="D101" s="6"/>
      <c r="E101" s="4"/>
      <c r="F101" s="443">
        <f>SUM(F7:F100)</f>
        <v>0</v>
      </c>
      <c r="G101" s="443">
        <f t="shared" ref="G101:M101" si="6">SUM(G7:G100)</f>
        <v>0</v>
      </c>
      <c r="H101" s="443">
        <f t="shared" si="6"/>
        <v>0</v>
      </c>
      <c r="I101" s="443">
        <f t="shared" ref="I101" si="7">SUM(I7:I100)</f>
        <v>0</v>
      </c>
      <c r="J101" s="443">
        <f t="shared" si="6"/>
        <v>0</v>
      </c>
      <c r="K101" s="443">
        <f t="shared" si="6"/>
        <v>0</v>
      </c>
      <c r="L101" s="443">
        <f t="shared" si="6"/>
        <v>0</v>
      </c>
      <c r="M101" s="442">
        <f t="shared" si="6"/>
        <v>0</v>
      </c>
    </row>
    <row r="102" spans="1:13" ht="15.75" customHeight="1" x14ac:dyDescent="0.25">
      <c r="A102" s="444" t="s">
        <v>108</v>
      </c>
      <c r="B102" s="444"/>
      <c r="C102" s="444"/>
      <c r="D102" s="445" t="s">
        <v>11</v>
      </c>
      <c r="E102" s="445"/>
      <c r="F102" s="443"/>
      <c r="G102" s="443"/>
      <c r="H102" s="443"/>
      <c r="I102" s="443"/>
      <c r="J102" s="443"/>
      <c r="K102" s="443"/>
      <c r="L102" s="443"/>
      <c r="M102" s="442"/>
    </row>
    <row r="103" spans="1:13" ht="15.75" customHeight="1" x14ac:dyDescent="0.4">
      <c r="A103" s="444"/>
      <c r="B103" s="444"/>
      <c r="C103" s="444"/>
      <c r="D103" s="4"/>
      <c r="E103" s="4"/>
      <c r="F103" s="29"/>
    </row>
  </sheetData>
  <sheetProtection algorithmName="SHA-512" hashValue="3WdVbXN0GlocYv9a+G7efPWKrFas5HFHuvbvhjeB+uI6KoEbPVNCwyYLJkyLAi4mI4yD3r03RN9FwOWnUKPHzQ==" saltValue="jfEL6vx6+z0kEZ6rxoYRVA==" spinCount="100000" sheet="1" formatColumns="0" insertColumns="0" insertRows="0"/>
  <mergeCells count="18">
    <mergeCell ref="A1:M1"/>
    <mergeCell ref="B2:F2"/>
    <mergeCell ref="A4:F4"/>
    <mergeCell ref="C5:F5"/>
    <mergeCell ref="G5:K5"/>
    <mergeCell ref="H2:M2"/>
    <mergeCell ref="H3:M3"/>
    <mergeCell ref="B3:F3"/>
    <mergeCell ref="M101:M102"/>
    <mergeCell ref="F101:F102"/>
    <mergeCell ref="G101:G102"/>
    <mergeCell ref="H101:H102"/>
    <mergeCell ref="A102:C103"/>
    <mergeCell ref="D102:E102"/>
    <mergeCell ref="J101:J102"/>
    <mergeCell ref="K101:K102"/>
    <mergeCell ref="L101:L102"/>
    <mergeCell ref="I101:I102"/>
  </mergeCells>
  <phoneticPr fontId="16" type="noConversion"/>
  <pageMargins left="0.5" right="0.5" top="1" bottom="0.75" header="0.5" footer="0.5"/>
  <pageSetup scale="38" orientation="portrait" r:id="rId1"/>
  <headerFooter alignWithMargins="0">
    <oddHeader>&amp;CNJ Work Book for FSMC RFP&amp;R&amp;"Times New Roman,Bold Italic"Form 372
November 2021</oddHeader>
    <oddFooter>&amp;L&amp;"Times New Roman,Regular"&amp;11&amp;A&amp;C&amp;"Times New Roman,Regular"&amp;11Page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7" r:id="rId4" name="Check Box 3">
              <controlPr defaultSize="0" autoFill="0" autoLine="0" autoPict="0">
                <anchor moveWithCells="1">
                  <from>
                    <xdr:col>6</xdr:col>
                    <xdr:colOff>85725</xdr:colOff>
                    <xdr:row>1</xdr:row>
                    <xdr:rowOff>66675</xdr:rowOff>
                  </from>
                  <to>
                    <xdr:col>10</xdr:col>
                    <xdr:colOff>438150</xdr:colOff>
                    <xdr:row>1</xdr:row>
                    <xdr:rowOff>466725</xdr:rowOff>
                  </to>
                </anchor>
              </controlPr>
            </control>
          </mc:Choice>
        </mc:AlternateContent>
        <mc:AlternateContent xmlns:mc="http://schemas.openxmlformats.org/markup-compatibility/2006">
          <mc:Choice Requires="x14">
            <control shapeId="26628" r:id="rId5" name="Check Box 4">
              <controlPr defaultSize="0" autoFill="0" autoLine="0" autoPict="0">
                <anchor moveWithCells="1">
                  <from>
                    <xdr:col>6</xdr:col>
                    <xdr:colOff>104775</xdr:colOff>
                    <xdr:row>2</xdr:row>
                    <xdr:rowOff>66675</xdr:rowOff>
                  </from>
                  <to>
                    <xdr:col>10</xdr:col>
                    <xdr:colOff>552450</xdr:colOff>
                    <xdr:row>2</xdr:row>
                    <xdr:rowOff>409575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I33"/>
  <sheetViews>
    <sheetView zoomScaleNormal="100" zoomScaleSheetLayoutView="80" workbookViewId="0">
      <selection activeCell="E4" sqref="E4"/>
    </sheetView>
  </sheetViews>
  <sheetFormatPr defaultRowHeight="12.75" x14ac:dyDescent="0.2"/>
  <cols>
    <col min="1" max="1" width="27.5703125" customWidth="1"/>
    <col min="2" max="2" width="20" customWidth="1"/>
    <col min="3" max="3" width="19.5703125" customWidth="1"/>
    <col min="4" max="4" width="13.5703125" customWidth="1"/>
    <col min="5" max="5" width="10.5703125" customWidth="1"/>
    <col min="6" max="6" width="15" customWidth="1"/>
    <col min="8" max="8" width="0" hidden="1" customWidth="1"/>
  </cols>
  <sheetData>
    <row r="1" spans="1:9" s="64" customFormat="1" ht="21.75" customHeight="1" x14ac:dyDescent="0.2">
      <c r="A1" s="457" t="s">
        <v>113</v>
      </c>
      <c r="B1" s="458"/>
      <c r="C1" s="458"/>
      <c r="D1" s="458"/>
      <c r="E1" s="458"/>
      <c r="F1" s="459"/>
    </row>
    <row r="2" spans="1:9" s="64" customFormat="1" ht="21.75" customHeight="1" x14ac:dyDescent="0.2">
      <c r="A2" s="460" t="s">
        <v>114</v>
      </c>
      <c r="B2" s="461"/>
      <c r="C2" s="461"/>
      <c r="D2" s="461"/>
      <c r="E2" s="461"/>
      <c r="F2" s="462"/>
    </row>
    <row r="3" spans="1:9" s="64" customFormat="1" ht="21.75" customHeight="1" x14ac:dyDescent="0.2">
      <c r="A3" s="460" t="s">
        <v>115</v>
      </c>
      <c r="B3" s="461"/>
      <c r="C3" s="461"/>
      <c r="D3" s="461"/>
      <c r="E3" s="461"/>
      <c r="F3" s="462"/>
    </row>
    <row r="4" spans="1:9" ht="122.25" customHeight="1" x14ac:dyDescent="0.25">
      <c r="A4" s="248" t="s">
        <v>233</v>
      </c>
      <c r="B4" s="249" t="s">
        <v>116</v>
      </c>
      <c r="C4" s="249" t="s">
        <v>117</v>
      </c>
      <c r="D4" s="250" t="s">
        <v>236</v>
      </c>
      <c r="E4" s="251" t="s">
        <v>118</v>
      </c>
      <c r="F4" s="252" t="s">
        <v>119</v>
      </c>
    </row>
    <row r="5" spans="1:9" ht="18.600000000000001" customHeight="1" x14ac:dyDescent="0.25">
      <c r="A5" s="346"/>
      <c r="B5" s="253"/>
      <c r="C5" s="253"/>
      <c r="D5" s="347"/>
      <c r="E5" s="348"/>
      <c r="F5" s="349"/>
      <c r="H5" s="218" t="s">
        <v>234</v>
      </c>
    </row>
    <row r="6" spans="1:9" ht="18.600000000000001" customHeight="1" x14ac:dyDescent="0.25">
      <c r="A6" s="346"/>
      <c r="B6" s="253"/>
      <c r="C6" s="253"/>
      <c r="D6" s="347"/>
      <c r="E6" s="348"/>
      <c r="F6" s="349"/>
      <c r="H6" s="218" t="s">
        <v>235</v>
      </c>
      <c r="I6" s="218"/>
    </row>
    <row r="7" spans="1:9" ht="18.600000000000001" customHeight="1" x14ac:dyDescent="0.25">
      <c r="A7" s="346"/>
      <c r="B7" s="253"/>
      <c r="C7" s="253"/>
      <c r="D7" s="347"/>
      <c r="E7" s="348"/>
      <c r="F7" s="349"/>
    </row>
    <row r="8" spans="1:9" ht="18.600000000000001" customHeight="1" x14ac:dyDescent="0.25">
      <c r="A8" s="346"/>
      <c r="B8" s="253"/>
      <c r="C8" s="253"/>
      <c r="D8" s="347"/>
      <c r="E8" s="348"/>
      <c r="F8" s="349"/>
      <c r="H8" s="218" t="s">
        <v>221</v>
      </c>
    </row>
    <row r="9" spans="1:9" ht="15.75" x14ac:dyDescent="0.25">
      <c r="A9" s="346"/>
      <c r="B9" s="253"/>
      <c r="C9" s="253"/>
      <c r="D9" s="347"/>
      <c r="E9" s="348"/>
      <c r="F9" s="349"/>
      <c r="H9" s="218" t="s">
        <v>222</v>
      </c>
    </row>
    <row r="10" spans="1:9" ht="15.75" x14ac:dyDescent="0.25">
      <c r="A10" s="346"/>
      <c r="B10" s="253"/>
      <c r="C10" s="253"/>
      <c r="D10" s="347"/>
      <c r="E10" s="348"/>
      <c r="F10" s="349"/>
    </row>
    <row r="11" spans="1:9" ht="15.75" x14ac:dyDescent="0.25">
      <c r="A11" s="346"/>
      <c r="B11" s="253"/>
      <c r="C11" s="253"/>
      <c r="D11" s="347"/>
      <c r="E11" s="348"/>
      <c r="F11" s="349"/>
    </row>
    <row r="12" spans="1:9" ht="15.75" x14ac:dyDescent="0.25">
      <c r="A12" s="346"/>
      <c r="B12" s="253"/>
      <c r="C12" s="253"/>
      <c r="D12" s="347"/>
      <c r="E12" s="348"/>
      <c r="F12" s="349"/>
    </row>
    <row r="13" spans="1:9" ht="15.75" x14ac:dyDescent="0.25">
      <c r="A13" s="346"/>
      <c r="B13" s="253"/>
      <c r="C13" s="253"/>
      <c r="D13" s="347"/>
      <c r="E13" s="348"/>
      <c r="F13" s="349"/>
    </row>
    <row r="14" spans="1:9" ht="15.75" x14ac:dyDescent="0.25">
      <c r="A14" s="346"/>
      <c r="B14" s="254"/>
      <c r="C14" s="254"/>
      <c r="D14" s="347"/>
      <c r="E14" s="348"/>
      <c r="F14" s="349"/>
    </row>
    <row r="15" spans="1:9" ht="15.75" x14ac:dyDescent="0.25">
      <c r="A15" s="346"/>
      <c r="B15" s="254"/>
      <c r="C15" s="254"/>
      <c r="D15" s="347"/>
      <c r="E15" s="348"/>
      <c r="F15" s="349"/>
    </row>
    <row r="16" spans="1:9" ht="15.75" x14ac:dyDescent="0.25">
      <c r="A16" s="346"/>
      <c r="B16" s="254"/>
      <c r="C16" s="254"/>
      <c r="D16" s="347"/>
      <c r="E16" s="348"/>
      <c r="F16" s="349"/>
    </row>
    <row r="17" spans="1:6" ht="15.75" x14ac:dyDescent="0.25">
      <c r="A17" s="346"/>
      <c r="B17" s="254"/>
      <c r="C17" s="254"/>
      <c r="D17" s="347"/>
      <c r="E17" s="348"/>
      <c r="F17" s="349"/>
    </row>
    <row r="18" spans="1:6" ht="15.75" x14ac:dyDescent="0.25">
      <c r="A18" s="346"/>
      <c r="B18" s="254"/>
      <c r="C18" s="254"/>
      <c r="D18" s="347"/>
      <c r="E18" s="348"/>
      <c r="F18" s="349"/>
    </row>
    <row r="19" spans="1:6" ht="15.75" x14ac:dyDescent="0.25">
      <c r="A19" s="346"/>
      <c r="B19" s="254"/>
      <c r="C19" s="254"/>
      <c r="D19" s="347"/>
      <c r="E19" s="348"/>
      <c r="F19" s="349"/>
    </row>
    <row r="20" spans="1:6" ht="15.75" x14ac:dyDescent="0.25">
      <c r="A20" s="346"/>
      <c r="B20" s="254"/>
      <c r="C20" s="254"/>
      <c r="D20" s="347"/>
      <c r="E20" s="348"/>
      <c r="F20" s="349"/>
    </row>
    <row r="21" spans="1:6" ht="15.75" x14ac:dyDescent="0.25">
      <c r="A21" s="346"/>
      <c r="B21" s="254"/>
      <c r="C21" s="254"/>
      <c r="D21" s="347"/>
      <c r="E21" s="348"/>
      <c r="F21" s="349"/>
    </row>
    <row r="22" spans="1:6" ht="15.75" x14ac:dyDescent="0.25">
      <c r="A22" s="346"/>
      <c r="B22" s="254"/>
      <c r="C22" s="254"/>
      <c r="D22" s="347"/>
      <c r="E22" s="348"/>
      <c r="F22" s="349"/>
    </row>
    <row r="23" spans="1:6" ht="15.75" x14ac:dyDescent="0.25">
      <c r="A23" s="346"/>
      <c r="B23" s="254"/>
      <c r="C23" s="254"/>
      <c r="D23" s="347"/>
      <c r="E23" s="348"/>
      <c r="F23" s="349"/>
    </row>
    <row r="24" spans="1:6" ht="15.75" x14ac:dyDescent="0.25">
      <c r="A24" s="346"/>
      <c r="B24" s="254"/>
      <c r="C24" s="254"/>
      <c r="D24" s="347"/>
      <c r="E24" s="348"/>
      <c r="F24" s="349"/>
    </row>
    <row r="25" spans="1:6" ht="15.75" x14ac:dyDescent="0.25">
      <c r="A25" s="346"/>
      <c r="B25" s="254"/>
      <c r="C25" s="254"/>
      <c r="D25" s="347"/>
      <c r="E25" s="348"/>
      <c r="F25" s="349"/>
    </row>
    <row r="26" spans="1:6" ht="15.75" x14ac:dyDescent="0.25">
      <c r="A26" s="346"/>
      <c r="B26" s="254"/>
      <c r="C26" s="254"/>
      <c r="D26" s="347"/>
      <c r="E26" s="348"/>
      <c r="F26" s="349"/>
    </row>
    <row r="27" spans="1:6" ht="15.75" x14ac:dyDescent="0.25">
      <c r="A27" s="346"/>
      <c r="B27" s="254"/>
      <c r="C27" s="254"/>
      <c r="D27" s="347"/>
      <c r="E27" s="348"/>
      <c r="F27" s="349"/>
    </row>
    <row r="28" spans="1:6" ht="15.75" x14ac:dyDescent="0.25">
      <c r="A28" s="346"/>
      <c r="B28" s="254"/>
      <c r="C28" s="254"/>
      <c r="D28" s="347"/>
      <c r="E28" s="348"/>
      <c r="F28" s="349"/>
    </row>
    <row r="29" spans="1:6" ht="15.75" x14ac:dyDescent="0.25">
      <c r="A29" s="346"/>
      <c r="B29" s="254"/>
      <c r="C29" s="254"/>
      <c r="D29" s="347"/>
      <c r="E29" s="348"/>
      <c r="F29" s="349"/>
    </row>
    <row r="30" spans="1:6" ht="15.75" x14ac:dyDescent="0.25">
      <c r="A30" s="346"/>
      <c r="B30" s="254"/>
      <c r="C30" s="254"/>
      <c r="D30" s="347"/>
      <c r="E30" s="348"/>
      <c r="F30" s="349"/>
    </row>
    <row r="31" spans="1:6" ht="15.75" x14ac:dyDescent="0.25">
      <c r="A31" s="346"/>
      <c r="B31" s="254"/>
      <c r="C31" s="254"/>
      <c r="D31" s="347"/>
      <c r="E31" s="348"/>
      <c r="F31" s="349"/>
    </row>
    <row r="32" spans="1:6" ht="15.75" x14ac:dyDescent="0.25">
      <c r="A32" s="346"/>
      <c r="B32" s="254"/>
      <c r="C32" s="254"/>
      <c r="D32" s="347"/>
      <c r="E32" s="348"/>
      <c r="F32" s="349"/>
    </row>
    <row r="33" spans="1:6" ht="16.5" thickBot="1" x14ac:dyDescent="0.3">
      <c r="A33" s="350"/>
      <c r="B33" s="255"/>
      <c r="C33" s="255"/>
      <c r="D33" s="351"/>
      <c r="E33" s="352"/>
      <c r="F33" s="353"/>
    </row>
  </sheetData>
  <sheetProtection algorithmName="SHA-512" hashValue="kx5RPWbJGvuC5Cw8sFQe31N6fYoKyjA4Qy0JJ/rBrc5y69sWQogB9CH1m3XOVhVH7/ata9585qxmq3Y5o4a+HQ==" saltValue="p2E7gMsebLT6g4viyWze8w==" spinCount="100000" sheet="1" objects="1" scenarios="1" formatRows="0" insertRows="0"/>
  <mergeCells count="3">
    <mergeCell ref="A1:F1"/>
    <mergeCell ref="A2:F2"/>
    <mergeCell ref="A3:F3"/>
  </mergeCells>
  <dataValidations count="2">
    <dataValidation type="list" allowBlank="1" showInputMessage="1" showErrorMessage="1" sqref="D5:D33" xr:uid="{BD127626-D6E5-479D-A8EA-3BB9F9BA0A38}">
      <formula1>$H$5:$H$6</formula1>
    </dataValidation>
    <dataValidation type="list" allowBlank="1" showInputMessage="1" showErrorMessage="1" sqref="E5:F33" xr:uid="{410ED70B-1D66-454C-8AF7-E806EADB2270}">
      <formula1>$H$8:$H$9</formula1>
    </dataValidation>
  </dataValidations>
  <printOptions horizontalCentered="1"/>
  <pageMargins left="0.25" right="0.25" top="0.75" bottom="0.75" header="0.3" footer="0.3"/>
  <pageSetup scale="90" orientation="portrait" r:id="rId1"/>
  <headerFooter>
    <oddHeader>&amp;CNJ Work Book for FSMC RFP&amp;R&amp;"Times New Roman,Bold Italic"&amp;9Form 372
November 2021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8FE1E2A-B72A-43E7-9DD7-D1146D88E469}">
          <x14:formula1>
            <xm:f>'a. Historical Meal Counts_Sales'!$A$5:$A$51</xm:f>
          </x14:formula1>
          <xm:sqref>A5:A33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theme="6" tint="0.79998168889431442"/>
    <pageSetUpPr fitToPage="1"/>
  </sheetPr>
  <dimension ref="A1:Q27"/>
  <sheetViews>
    <sheetView zoomScaleNormal="100" zoomScaleSheetLayoutView="100" workbookViewId="0">
      <pane ySplit="4" topLeftCell="A5" activePane="bottomLeft" state="frozen"/>
      <selection pane="bottomLeft" activeCell="A2" sqref="A2:Q2"/>
    </sheetView>
  </sheetViews>
  <sheetFormatPr defaultColWidth="11.42578125" defaultRowHeight="32.1" customHeight="1" x14ac:dyDescent="0.3"/>
  <cols>
    <col min="1" max="1" width="17.42578125" style="85" customWidth="1"/>
    <col min="2" max="2" width="15.140625" style="85" customWidth="1"/>
    <col min="3" max="3" width="6.42578125" style="88" customWidth="1"/>
    <col min="4" max="4" width="6.42578125" style="91" customWidth="1"/>
    <col min="5" max="10" width="6.42578125" style="88" customWidth="1"/>
    <col min="11" max="11" width="10.28515625" style="88" customWidth="1"/>
    <col min="12" max="17" width="6.42578125" style="88" customWidth="1"/>
    <col min="18" max="16384" width="11.42578125" style="83"/>
  </cols>
  <sheetData>
    <row r="1" spans="1:17" ht="63.6" customHeight="1" thickBot="1" x14ac:dyDescent="0.35">
      <c r="A1" s="216"/>
      <c r="B1" s="473" t="s">
        <v>229</v>
      </c>
      <c r="C1" s="473"/>
      <c r="D1" s="473"/>
      <c r="E1" s="244"/>
      <c r="F1" s="214" t="s">
        <v>225</v>
      </c>
      <c r="G1" s="474" t="s">
        <v>353</v>
      </c>
      <c r="H1" s="474"/>
      <c r="I1" s="474"/>
      <c r="J1" s="214" t="s">
        <v>227</v>
      </c>
      <c r="K1" s="215">
        <v>44648</v>
      </c>
      <c r="L1" s="475" t="s">
        <v>307</v>
      </c>
      <c r="M1" s="475"/>
      <c r="N1" s="475"/>
      <c r="O1" s="472"/>
      <c r="P1" s="472"/>
      <c r="Q1" s="472"/>
    </row>
    <row r="2" spans="1:17" ht="44.45" customHeight="1" thickBot="1" x14ac:dyDescent="0.35">
      <c r="A2" s="465" t="s">
        <v>228</v>
      </c>
      <c r="B2" s="465"/>
      <c r="C2" s="465"/>
      <c r="D2" s="465"/>
      <c r="E2" s="465"/>
      <c r="F2" s="465"/>
      <c r="G2" s="465"/>
      <c r="H2" s="465"/>
      <c r="I2" s="465"/>
      <c r="J2" s="465"/>
      <c r="K2" s="465"/>
      <c r="L2" s="465"/>
      <c r="M2" s="465"/>
      <c r="N2" s="465"/>
      <c r="O2" s="465"/>
      <c r="P2" s="465"/>
      <c r="Q2" s="465"/>
    </row>
    <row r="3" spans="1:17" s="86" customFormat="1" ht="48" customHeight="1" x14ac:dyDescent="0.2">
      <c r="A3" s="468" t="s">
        <v>5</v>
      </c>
      <c r="B3" s="466" t="s">
        <v>152</v>
      </c>
      <c r="C3" s="463" t="s">
        <v>153</v>
      </c>
      <c r="D3" s="463" t="s">
        <v>154</v>
      </c>
      <c r="E3" s="463" t="s">
        <v>155</v>
      </c>
      <c r="F3" s="463" t="s">
        <v>170</v>
      </c>
      <c r="G3" s="463" t="s">
        <v>171</v>
      </c>
      <c r="H3" s="463" t="s">
        <v>172</v>
      </c>
      <c r="I3" s="463" t="s">
        <v>157</v>
      </c>
      <c r="J3" s="463" t="s">
        <v>158</v>
      </c>
      <c r="K3" s="463" t="s">
        <v>156</v>
      </c>
      <c r="L3" s="463" t="s">
        <v>173</v>
      </c>
      <c r="M3" s="463" t="s">
        <v>174</v>
      </c>
      <c r="N3" s="463" t="s">
        <v>175</v>
      </c>
      <c r="O3" s="463" t="s">
        <v>159</v>
      </c>
      <c r="P3" s="463" t="s">
        <v>160</v>
      </c>
      <c r="Q3" s="470" t="s">
        <v>161</v>
      </c>
    </row>
    <row r="4" spans="1:17" s="87" customFormat="1" ht="41.1" customHeight="1" x14ac:dyDescent="0.2">
      <c r="A4" s="469"/>
      <c r="B4" s="467"/>
      <c r="C4" s="464"/>
      <c r="D4" s="464"/>
      <c r="E4" s="464"/>
      <c r="F4" s="464"/>
      <c r="G4" s="464"/>
      <c r="H4" s="464"/>
      <c r="I4" s="464"/>
      <c r="J4" s="464"/>
      <c r="K4" s="464"/>
      <c r="L4" s="464"/>
      <c r="M4" s="464"/>
      <c r="N4" s="464"/>
      <c r="O4" s="464"/>
      <c r="P4" s="464"/>
      <c r="Q4" s="471"/>
    </row>
    <row r="5" spans="1:17" ht="32.1" customHeight="1" x14ac:dyDescent="0.3">
      <c r="A5" s="355" t="s">
        <v>349</v>
      </c>
      <c r="B5" s="356" t="s">
        <v>350</v>
      </c>
      <c r="C5" s="238">
        <v>0</v>
      </c>
      <c r="D5" s="238">
        <v>0</v>
      </c>
      <c r="E5" s="239">
        <f>C5*D5</f>
        <v>0</v>
      </c>
      <c r="F5" s="238">
        <v>0</v>
      </c>
      <c r="G5" s="238">
        <v>0</v>
      </c>
      <c r="H5" s="239">
        <f>F5*G5</f>
        <v>0</v>
      </c>
      <c r="I5" s="238">
        <v>30</v>
      </c>
      <c r="J5" s="238">
        <v>60</v>
      </c>
      <c r="K5" s="239">
        <f>I5*J5</f>
        <v>1800</v>
      </c>
      <c r="L5" s="238">
        <v>0</v>
      </c>
      <c r="M5" s="238">
        <v>0</v>
      </c>
      <c r="N5" s="240">
        <f>L5*M5</f>
        <v>0</v>
      </c>
      <c r="O5" s="238">
        <v>0</v>
      </c>
      <c r="P5" s="238">
        <v>0</v>
      </c>
      <c r="Q5" s="241">
        <f>O5*P5</f>
        <v>0</v>
      </c>
    </row>
    <row r="6" spans="1:17" ht="32.1" customHeight="1" x14ac:dyDescent="0.3">
      <c r="A6" s="354" t="s">
        <v>351</v>
      </c>
      <c r="B6" s="356" t="s">
        <v>352</v>
      </c>
      <c r="C6" s="238">
        <v>0</v>
      </c>
      <c r="D6" s="238">
        <v>0</v>
      </c>
      <c r="E6" s="239">
        <f t="shared" ref="E6:E24" si="0">C6*D6</f>
        <v>0</v>
      </c>
      <c r="F6" s="238">
        <v>0</v>
      </c>
      <c r="G6" s="238">
        <v>0</v>
      </c>
      <c r="H6" s="239">
        <f t="shared" ref="H6:H24" si="1">F6*G6</f>
        <v>0</v>
      </c>
      <c r="I6" s="238">
        <v>30</v>
      </c>
      <c r="J6" s="238">
        <v>40</v>
      </c>
      <c r="K6" s="239">
        <f t="shared" ref="K6:K24" si="2">I6*J6</f>
        <v>1200</v>
      </c>
      <c r="L6" s="238">
        <v>0</v>
      </c>
      <c r="M6" s="238">
        <v>0</v>
      </c>
      <c r="N6" s="240">
        <f t="shared" ref="N6:N24" si="3">L6*M6</f>
        <v>0</v>
      </c>
      <c r="O6" s="238">
        <v>0</v>
      </c>
      <c r="P6" s="238">
        <v>0</v>
      </c>
      <c r="Q6" s="241">
        <f t="shared" ref="Q6:Q24" si="4">O6*P6</f>
        <v>0</v>
      </c>
    </row>
    <row r="7" spans="1:17" ht="32.1" customHeight="1" x14ac:dyDescent="0.3">
      <c r="A7" s="354"/>
      <c r="B7" s="356"/>
      <c r="C7" s="238">
        <v>0</v>
      </c>
      <c r="D7" s="238">
        <v>0</v>
      </c>
      <c r="E7" s="239">
        <f t="shared" si="0"/>
        <v>0</v>
      </c>
      <c r="F7" s="238">
        <v>0</v>
      </c>
      <c r="G7" s="238">
        <v>0</v>
      </c>
      <c r="H7" s="239">
        <f t="shared" si="1"/>
        <v>0</v>
      </c>
      <c r="I7" s="238">
        <v>0</v>
      </c>
      <c r="J7" s="238">
        <v>0</v>
      </c>
      <c r="K7" s="239">
        <f t="shared" si="2"/>
        <v>0</v>
      </c>
      <c r="L7" s="238">
        <v>0</v>
      </c>
      <c r="M7" s="238">
        <v>0</v>
      </c>
      <c r="N7" s="240">
        <f t="shared" si="3"/>
        <v>0</v>
      </c>
      <c r="O7" s="238">
        <v>0</v>
      </c>
      <c r="P7" s="238">
        <v>0</v>
      </c>
      <c r="Q7" s="241">
        <f t="shared" si="4"/>
        <v>0</v>
      </c>
    </row>
    <row r="8" spans="1:17" ht="32.1" customHeight="1" x14ac:dyDescent="0.3">
      <c r="A8" s="245"/>
      <c r="B8" s="242"/>
      <c r="C8" s="238">
        <v>0</v>
      </c>
      <c r="D8" s="238">
        <v>0</v>
      </c>
      <c r="E8" s="239">
        <f t="shared" si="0"/>
        <v>0</v>
      </c>
      <c r="F8" s="238">
        <v>0</v>
      </c>
      <c r="G8" s="238">
        <v>0</v>
      </c>
      <c r="H8" s="239">
        <f t="shared" si="1"/>
        <v>0</v>
      </c>
      <c r="I8" s="238">
        <v>0</v>
      </c>
      <c r="J8" s="238">
        <v>0</v>
      </c>
      <c r="K8" s="239">
        <f t="shared" si="2"/>
        <v>0</v>
      </c>
      <c r="L8" s="238">
        <v>0</v>
      </c>
      <c r="M8" s="238">
        <v>0</v>
      </c>
      <c r="N8" s="240">
        <f t="shared" si="3"/>
        <v>0</v>
      </c>
      <c r="O8" s="238">
        <v>0</v>
      </c>
      <c r="P8" s="238">
        <v>0</v>
      </c>
      <c r="Q8" s="241">
        <f t="shared" si="4"/>
        <v>0</v>
      </c>
    </row>
    <row r="9" spans="1:17" ht="32.1" customHeight="1" x14ac:dyDescent="0.3">
      <c r="A9" s="245"/>
      <c r="B9" s="242"/>
      <c r="C9" s="238">
        <v>0</v>
      </c>
      <c r="D9" s="238">
        <v>0</v>
      </c>
      <c r="E9" s="239">
        <f t="shared" si="0"/>
        <v>0</v>
      </c>
      <c r="F9" s="238">
        <v>0</v>
      </c>
      <c r="G9" s="238">
        <v>0</v>
      </c>
      <c r="H9" s="239">
        <f t="shared" si="1"/>
        <v>0</v>
      </c>
      <c r="I9" s="238">
        <v>0</v>
      </c>
      <c r="J9" s="238">
        <v>0</v>
      </c>
      <c r="K9" s="239">
        <f t="shared" si="2"/>
        <v>0</v>
      </c>
      <c r="L9" s="238">
        <v>0</v>
      </c>
      <c r="M9" s="238">
        <v>0</v>
      </c>
      <c r="N9" s="240">
        <f t="shared" si="3"/>
        <v>0</v>
      </c>
      <c r="O9" s="238">
        <v>0</v>
      </c>
      <c r="P9" s="238">
        <v>0</v>
      </c>
      <c r="Q9" s="241">
        <f t="shared" si="4"/>
        <v>0</v>
      </c>
    </row>
    <row r="10" spans="1:17" ht="32.1" customHeight="1" x14ac:dyDescent="0.3">
      <c r="A10" s="245"/>
      <c r="B10" s="242"/>
      <c r="C10" s="238">
        <v>0</v>
      </c>
      <c r="D10" s="238">
        <v>0</v>
      </c>
      <c r="E10" s="239">
        <f t="shared" si="0"/>
        <v>0</v>
      </c>
      <c r="F10" s="238">
        <v>0</v>
      </c>
      <c r="G10" s="238">
        <v>0</v>
      </c>
      <c r="H10" s="239">
        <f t="shared" si="1"/>
        <v>0</v>
      </c>
      <c r="I10" s="238">
        <v>0</v>
      </c>
      <c r="J10" s="238">
        <v>0</v>
      </c>
      <c r="K10" s="239">
        <f t="shared" si="2"/>
        <v>0</v>
      </c>
      <c r="L10" s="238">
        <v>0</v>
      </c>
      <c r="M10" s="238">
        <v>0</v>
      </c>
      <c r="N10" s="240">
        <f t="shared" si="3"/>
        <v>0</v>
      </c>
      <c r="O10" s="238">
        <v>0</v>
      </c>
      <c r="P10" s="238">
        <v>0</v>
      </c>
      <c r="Q10" s="241">
        <f t="shared" si="4"/>
        <v>0</v>
      </c>
    </row>
    <row r="11" spans="1:17" ht="32.1" customHeight="1" x14ac:dyDescent="0.3">
      <c r="A11" s="245"/>
      <c r="B11" s="242"/>
      <c r="C11" s="238">
        <v>0</v>
      </c>
      <c r="D11" s="238">
        <v>0</v>
      </c>
      <c r="E11" s="239">
        <f t="shared" si="0"/>
        <v>0</v>
      </c>
      <c r="F11" s="238">
        <v>0</v>
      </c>
      <c r="G11" s="238">
        <v>0</v>
      </c>
      <c r="H11" s="239">
        <f t="shared" si="1"/>
        <v>0</v>
      </c>
      <c r="I11" s="238">
        <v>0</v>
      </c>
      <c r="J11" s="238">
        <v>0</v>
      </c>
      <c r="K11" s="239">
        <f t="shared" si="2"/>
        <v>0</v>
      </c>
      <c r="L11" s="238">
        <v>0</v>
      </c>
      <c r="M11" s="238">
        <v>0</v>
      </c>
      <c r="N11" s="240">
        <f t="shared" si="3"/>
        <v>0</v>
      </c>
      <c r="O11" s="238">
        <v>0</v>
      </c>
      <c r="P11" s="238">
        <v>0</v>
      </c>
      <c r="Q11" s="241">
        <f t="shared" si="4"/>
        <v>0</v>
      </c>
    </row>
    <row r="12" spans="1:17" ht="32.1" customHeight="1" x14ac:dyDescent="0.3">
      <c r="A12" s="245"/>
      <c r="B12" s="242"/>
      <c r="C12" s="238">
        <v>0</v>
      </c>
      <c r="D12" s="238">
        <v>0</v>
      </c>
      <c r="E12" s="239">
        <f t="shared" si="0"/>
        <v>0</v>
      </c>
      <c r="F12" s="238">
        <v>0</v>
      </c>
      <c r="G12" s="238">
        <v>0</v>
      </c>
      <c r="H12" s="239">
        <f t="shared" si="1"/>
        <v>0</v>
      </c>
      <c r="I12" s="238">
        <v>0</v>
      </c>
      <c r="J12" s="238">
        <v>0</v>
      </c>
      <c r="K12" s="239">
        <f t="shared" si="2"/>
        <v>0</v>
      </c>
      <c r="L12" s="238">
        <v>0</v>
      </c>
      <c r="M12" s="238">
        <v>0</v>
      </c>
      <c r="N12" s="240">
        <f t="shared" si="3"/>
        <v>0</v>
      </c>
      <c r="O12" s="238">
        <v>0</v>
      </c>
      <c r="P12" s="238">
        <v>0</v>
      </c>
      <c r="Q12" s="241">
        <f t="shared" si="4"/>
        <v>0</v>
      </c>
    </row>
    <row r="13" spans="1:17" ht="32.1" customHeight="1" x14ac:dyDescent="0.3">
      <c r="A13" s="245"/>
      <c r="B13" s="242"/>
      <c r="C13" s="238">
        <v>0</v>
      </c>
      <c r="D13" s="238">
        <v>0</v>
      </c>
      <c r="E13" s="239">
        <f t="shared" si="0"/>
        <v>0</v>
      </c>
      <c r="F13" s="238">
        <v>0</v>
      </c>
      <c r="G13" s="238">
        <v>0</v>
      </c>
      <c r="H13" s="239">
        <f t="shared" si="1"/>
        <v>0</v>
      </c>
      <c r="I13" s="238">
        <v>0</v>
      </c>
      <c r="J13" s="238">
        <v>0</v>
      </c>
      <c r="K13" s="239">
        <f t="shared" si="2"/>
        <v>0</v>
      </c>
      <c r="L13" s="238">
        <v>0</v>
      </c>
      <c r="M13" s="238">
        <v>0</v>
      </c>
      <c r="N13" s="240">
        <f t="shared" si="3"/>
        <v>0</v>
      </c>
      <c r="O13" s="238">
        <v>0</v>
      </c>
      <c r="P13" s="238">
        <v>0</v>
      </c>
      <c r="Q13" s="241">
        <f t="shared" si="4"/>
        <v>0</v>
      </c>
    </row>
    <row r="14" spans="1:17" ht="32.1" customHeight="1" x14ac:dyDescent="0.3">
      <c r="A14" s="245"/>
      <c r="B14" s="242"/>
      <c r="C14" s="238">
        <v>0</v>
      </c>
      <c r="D14" s="238">
        <v>0</v>
      </c>
      <c r="E14" s="239">
        <f t="shared" si="0"/>
        <v>0</v>
      </c>
      <c r="F14" s="238">
        <v>0</v>
      </c>
      <c r="G14" s="238">
        <v>0</v>
      </c>
      <c r="H14" s="239">
        <f t="shared" si="1"/>
        <v>0</v>
      </c>
      <c r="I14" s="238">
        <v>0</v>
      </c>
      <c r="J14" s="238">
        <v>0</v>
      </c>
      <c r="K14" s="239">
        <f t="shared" si="2"/>
        <v>0</v>
      </c>
      <c r="L14" s="238">
        <v>0</v>
      </c>
      <c r="M14" s="238">
        <v>0</v>
      </c>
      <c r="N14" s="240">
        <f t="shared" si="3"/>
        <v>0</v>
      </c>
      <c r="O14" s="238">
        <v>0</v>
      </c>
      <c r="P14" s="238">
        <v>0</v>
      </c>
      <c r="Q14" s="241">
        <f t="shared" si="4"/>
        <v>0</v>
      </c>
    </row>
    <row r="15" spans="1:17" ht="32.1" customHeight="1" x14ac:dyDescent="0.3">
      <c r="A15" s="245"/>
      <c r="B15" s="242"/>
      <c r="C15" s="238">
        <v>0</v>
      </c>
      <c r="D15" s="238">
        <v>0</v>
      </c>
      <c r="E15" s="239">
        <f t="shared" si="0"/>
        <v>0</v>
      </c>
      <c r="F15" s="238">
        <v>0</v>
      </c>
      <c r="G15" s="238">
        <v>0</v>
      </c>
      <c r="H15" s="239">
        <f t="shared" si="1"/>
        <v>0</v>
      </c>
      <c r="I15" s="238">
        <v>0</v>
      </c>
      <c r="J15" s="238">
        <v>0</v>
      </c>
      <c r="K15" s="239">
        <f t="shared" si="2"/>
        <v>0</v>
      </c>
      <c r="L15" s="238">
        <v>0</v>
      </c>
      <c r="M15" s="238">
        <v>0</v>
      </c>
      <c r="N15" s="240">
        <f t="shared" si="3"/>
        <v>0</v>
      </c>
      <c r="O15" s="238">
        <v>0</v>
      </c>
      <c r="P15" s="238">
        <v>0</v>
      </c>
      <c r="Q15" s="241">
        <f t="shared" si="4"/>
        <v>0</v>
      </c>
    </row>
    <row r="16" spans="1:17" ht="32.1" customHeight="1" x14ac:dyDescent="0.3">
      <c r="A16" s="245"/>
      <c r="B16" s="242"/>
      <c r="C16" s="238">
        <v>0</v>
      </c>
      <c r="D16" s="238">
        <v>0</v>
      </c>
      <c r="E16" s="239">
        <f t="shared" si="0"/>
        <v>0</v>
      </c>
      <c r="F16" s="238">
        <v>0</v>
      </c>
      <c r="G16" s="238">
        <v>0</v>
      </c>
      <c r="H16" s="239">
        <f t="shared" si="1"/>
        <v>0</v>
      </c>
      <c r="I16" s="238">
        <v>0</v>
      </c>
      <c r="J16" s="238">
        <v>0</v>
      </c>
      <c r="K16" s="239">
        <f t="shared" si="2"/>
        <v>0</v>
      </c>
      <c r="L16" s="238">
        <v>0</v>
      </c>
      <c r="M16" s="238">
        <v>0</v>
      </c>
      <c r="N16" s="240">
        <f t="shared" si="3"/>
        <v>0</v>
      </c>
      <c r="O16" s="238">
        <v>0</v>
      </c>
      <c r="P16" s="238">
        <v>0</v>
      </c>
      <c r="Q16" s="241">
        <f t="shared" si="4"/>
        <v>0</v>
      </c>
    </row>
    <row r="17" spans="1:17" ht="32.1" customHeight="1" x14ac:dyDescent="0.3">
      <c r="A17" s="245"/>
      <c r="B17" s="242"/>
      <c r="C17" s="238">
        <v>0</v>
      </c>
      <c r="D17" s="238">
        <v>0</v>
      </c>
      <c r="E17" s="239">
        <f t="shared" si="0"/>
        <v>0</v>
      </c>
      <c r="F17" s="238">
        <v>0</v>
      </c>
      <c r="G17" s="238">
        <v>0</v>
      </c>
      <c r="H17" s="239">
        <f t="shared" si="1"/>
        <v>0</v>
      </c>
      <c r="I17" s="238">
        <v>0</v>
      </c>
      <c r="J17" s="238">
        <v>0</v>
      </c>
      <c r="K17" s="239">
        <f t="shared" si="2"/>
        <v>0</v>
      </c>
      <c r="L17" s="238">
        <v>0</v>
      </c>
      <c r="M17" s="238">
        <v>0</v>
      </c>
      <c r="N17" s="240">
        <f t="shared" si="3"/>
        <v>0</v>
      </c>
      <c r="O17" s="238">
        <v>0</v>
      </c>
      <c r="P17" s="238">
        <v>0</v>
      </c>
      <c r="Q17" s="241">
        <f t="shared" si="4"/>
        <v>0</v>
      </c>
    </row>
    <row r="18" spans="1:17" ht="32.1" customHeight="1" x14ac:dyDescent="0.3">
      <c r="A18" s="245"/>
      <c r="B18" s="242"/>
      <c r="C18" s="238">
        <v>0</v>
      </c>
      <c r="D18" s="238">
        <v>0</v>
      </c>
      <c r="E18" s="239">
        <f t="shared" si="0"/>
        <v>0</v>
      </c>
      <c r="F18" s="238">
        <v>0</v>
      </c>
      <c r="G18" s="238">
        <v>0</v>
      </c>
      <c r="H18" s="239">
        <f t="shared" si="1"/>
        <v>0</v>
      </c>
      <c r="I18" s="238">
        <v>0</v>
      </c>
      <c r="J18" s="238">
        <v>0</v>
      </c>
      <c r="K18" s="239">
        <f t="shared" si="2"/>
        <v>0</v>
      </c>
      <c r="L18" s="238">
        <v>0</v>
      </c>
      <c r="M18" s="238">
        <v>0</v>
      </c>
      <c r="N18" s="240">
        <f t="shared" si="3"/>
        <v>0</v>
      </c>
      <c r="O18" s="238">
        <v>0</v>
      </c>
      <c r="P18" s="238">
        <v>0</v>
      </c>
      <c r="Q18" s="241">
        <f t="shared" si="4"/>
        <v>0</v>
      </c>
    </row>
    <row r="19" spans="1:17" ht="32.1" customHeight="1" x14ac:dyDescent="0.3">
      <c r="A19" s="245"/>
      <c r="B19" s="242"/>
      <c r="C19" s="238">
        <v>0</v>
      </c>
      <c r="D19" s="238">
        <v>0</v>
      </c>
      <c r="E19" s="239">
        <f t="shared" si="0"/>
        <v>0</v>
      </c>
      <c r="F19" s="238">
        <v>0</v>
      </c>
      <c r="G19" s="238">
        <v>0</v>
      </c>
      <c r="H19" s="239">
        <f t="shared" si="1"/>
        <v>0</v>
      </c>
      <c r="I19" s="238">
        <v>0</v>
      </c>
      <c r="J19" s="238">
        <v>0</v>
      </c>
      <c r="K19" s="239">
        <f t="shared" si="2"/>
        <v>0</v>
      </c>
      <c r="L19" s="238">
        <v>0</v>
      </c>
      <c r="M19" s="238">
        <v>0</v>
      </c>
      <c r="N19" s="240">
        <f t="shared" si="3"/>
        <v>0</v>
      </c>
      <c r="O19" s="238">
        <v>0</v>
      </c>
      <c r="P19" s="238">
        <v>0</v>
      </c>
      <c r="Q19" s="241">
        <f t="shared" si="4"/>
        <v>0</v>
      </c>
    </row>
    <row r="20" spans="1:17" ht="32.1" customHeight="1" x14ac:dyDescent="0.3">
      <c r="A20" s="245"/>
      <c r="B20" s="242"/>
      <c r="C20" s="238">
        <v>0</v>
      </c>
      <c r="D20" s="238">
        <v>0</v>
      </c>
      <c r="E20" s="239">
        <f t="shared" si="0"/>
        <v>0</v>
      </c>
      <c r="F20" s="238">
        <v>0</v>
      </c>
      <c r="G20" s="238">
        <v>0</v>
      </c>
      <c r="H20" s="239">
        <f t="shared" si="1"/>
        <v>0</v>
      </c>
      <c r="I20" s="238">
        <v>0</v>
      </c>
      <c r="J20" s="238">
        <v>0</v>
      </c>
      <c r="K20" s="239">
        <f t="shared" si="2"/>
        <v>0</v>
      </c>
      <c r="L20" s="238">
        <v>0</v>
      </c>
      <c r="M20" s="238">
        <v>0</v>
      </c>
      <c r="N20" s="240">
        <f t="shared" si="3"/>
        <v>0</v>
      </c>
      <c r="O20" s="238">
        <v>0</v>
      </c>
      <c r="P20" s="238">
        <v>0</v>
      </c>
      <c r="Q20" s="241">
        <f t="shared" si="4"/>
        <v>0</v>
      </c>
    </row>
    <row r="21" spans="1:17" ht="32.1" customHeight="1" x14ac:dyDescent="0.3">
      <c r="A21" s="245"/>
      <c r="B21" s="242"/>
      <c r="C21" s="238">
        <v>0</v>
      </c>
      <c r="D21" s="238">
        <v>0</v>
      </c>
      <c r="E21" s="239">
        <f t="shared" si="0"/>
        <v>0</v>
      </c>
      <c r="F21" s="238">
        <v>0</v>
      </c>
      <c r="G21" s="238">
        <v>0</v>
      </c>
      <c r="H21" s="239">
        <f t="shared" si="1"/>
        <v>0</v>
      </c>
      <c r="I21" s="238">
        <v>0</v>
      </c>
      <c r="J21" s="238">
        <v>0</v>
      </c>
      <c r="K21" s="239">
        <f t="shared" si="2"/>
        <v>0</v>
      </c>
      <c r="L21" s="238">
        <v>0</v>
      </c>
      <c r="M21" s="238">
        <v>0</v>
      </c>
      <c r="N21" s="240">
        <f t="shared" si="3"/>
        <v>0</v>
      </c>
      <c r="O21" s="238">
        <v>0</v>
      </c>
      <c r="P21" s="238">
        <v>0</v>
      </c>
      <c r="Q21" s="241">
        <f t="shared" si="4"/>
        <v>0</v>
      </c>
    </row>
    <row r="22" spans="1:17" ht="32.1" customHeight="1" x14ac:dyDescent="0.3">
      <c r="A22" s="245"/>
      <c r="B22" s="242"/>
      <c r="C22" s="238">
        <v>0</v>
      </c>
      <c r="D22" s="238">
        <v>0</v>
      </c>
      <c r="E22" s="239">
        <f t="shared" si="0"/>
        <v>0</v>
      </c>
      <c r="F22" s="238">
        <v>0</v>
      </c>
      <c r="G22" s="238">
        <v>0</v>
      </c>
      <c r="H22" s="239">
        <f t="shared" si="1"/>
        <v>0</v>
      </c>
      <c r="I22" s="238">
        <v>0</v>
      </c>
      <c r="J22" s="238">
        <v>0</v>
      </c>
      <c r="K22" s="239">
        <f t="shared" si="2"/>
        <v>0</v>
      </c>
      <c r="L22" s="238">
        <v>0</v>
      </c>
      <c r="M22" s="238">
        <v>0</v>
      </c>
      <c r="N22" s="240">
        <f t="shared" si="3"/>
        <v>0</v>
      </c>
      <c r="O22" s="238">
        <v>0</v>
      </c>
      <c r="P22" s="238">
        <v>0</v>
      </c>
      <c r="Q22" s="241">
        <f t="shared" si="4"/>
        <v>0</v>
      </c>
    </row>
    <row r="23" spans="1:17" ht="32.1" customHeight="1" x14ac:dyDescent="0.3">
      <c r="A23" s="245"/>
      <c r="B23" s="242"/>
      <c r="C23" s="238">
        <v>0</v>
      </c>
      <c r="D23" s="238">
        <v>0</v>
      </c>
      <c r="E23" s="239">
        <f t="shared" si="0"/>
        <v>0</v>
      </c>
      <c r="F23" s="238">
        <v>0</v>
      </c>
      <c r="G23" s="238">
        <v>0</v>
      </c>
      <c r="H23" s="239">
        <f t="shared" si="1"/>
        <v>0</v>
      </c>
      <c r="I23" s="238">
        <v>0</v>
      </c>
      <c r="J23" s="238">
        <v>0</v>
      </c>
      <c r="K23" s="239">
        <f t="shared" si="2"/>
        <v>0</v>
      </c>
      <c r="L23" s="238">
        <v>0</v>
      </c>
      <c r="M23" s="238">
        <v>0</v>
      </c>
      <c r="N23" s="240">
        <f t="shared" si="3"/>
        <v>0</v>
      </c>
      <c r="O23" s="238">
        <v>0</v>
      </c>
      <c r="P23" s="238">
        <v>0</v>
      </c>
      <c r="Q23" s="241">
        <f t="shared" si="4"/>
        <v>0</v>
      </c>
    </row>
    <row r="24" spans="1:17" ht="32.1" customHeight="1" x14ac:dyDescent="0.3">
      <c r="A24" s="245"/>
      <c r="B24" s="242"/>
      <c r="C24" s="238">
        <v>0</v>
      </c>
      <c r="D24" s="238">
        <v>0</v>
      </c>
      <c r="E24" s="239">
        <f t="shared" si="0"/>
        <v>0</v>
      </c>
      <c r="F24" s="238">
        <v>0</v>
      </c>
      <c r="G24" s="238">
        <v>0</v>
      </c>
      <c r="H24" s="239">
        <f t="shared" si="1"/>
        <v>0</v>
      </c>
      <c r="I24" s="238">
        <v>0</v>
      </c>
      <c r="J24" s="238">
        <v>0</v>
      </c>
      <c r="K24" s="239">
        <f t="shared" si="2"/>
        <v>0</v>
      </c>
      <c r="L24" s="238">
        <v>0</v>
      </c>
      <c r="M24" s="238">
        <v>0</v>
      </c>
      <c r="N24" s="240">
        <f t="shared" si="3"/>
        <v>0</v>
      </c>
      <c r="O24" s="238">
        <v>0</v>
      </c>
      <c r="P24" s="238">
        <v>0</v>
      </c>
      <c r="Q24" s="241">
        <f t="shared" si="4"/>
        <v>0</v>
      </c>
    </row>
    <row r="25" spans="1:17" ht="32.1" customHeight="1" thickBot="1" x14ac:dyDescent="0.35">
      <c r="A25" s="476" t="s">
        <v>14</v>
      </c>
      <c r="B25" s="477"/>
      <c r="C25" s="200">
        <f t="shared" ref="C25:H25" si="5">SUM(C5:C24)</f>
        <v>0</v>
      </c>
      <c r="D25" s="200">
        <f t="shared" si="5"/>
        <v>0</v>
      </c>
      <c r="E25" s="200">
        <f t="shared" si="5"/>
        <v>0</v>
      </c>
      <c r="F25" s="200">
        <f t="shared" si="5"/>
        <v>0</v>
      </c>
      <c r="G25" s="200">
        <f t="shared" si="5"/>
        <v>0</v>
      </c>
      <c r="H25" s="200">
        <f t="shared" si="5"/>
        <v>0</v>
      </c>
      <c r="I25" s="200">
        <f t="shared" ref="I25:Q25" si="6">SUM(I5:I24)</f>
        <v>60</v>
      </c>
      <c r="J25" s="200">
        <f t="shared" si="6"/>
        <v>100</v>
      </c>
      <c r="K25" s="200">
        <f t="shared" si="6"/>
        <v>3000</v>
      </c>
      <c r="L25" s="200">
        <f t="shared" si="6"/>
        <v>0</v>
      </c>
      <c r="M25" s="200">
        <f t="shared" si="6"/>
        <v>0</v>
      </c>
      <c r="N25" s="200">
        <f t="shared" si="6"/>
        <v>0</v>
      </c>
      <c r="O25" s="200">
        <f t="shared" si="6"/>
        <v>0</v>
      </c>
      <c r="P25" s="200">
        <f t="shared" si="6"/>
        <v>0</v>
      </c>
      <c r="Q25" s="243">
        <f t="shared" si="6"/>
        <v>0</v>
      </c>
    </row>
    <row r="26" spans="1:17" ht="32.1" customHeight="1" x14ac:dyDescent="0.3">
      <c r="A26" s="84"/>
      <c r="B26" s="84"/>
      <c r="C26" s="89"/>
      <c r="D26" s="90"/>
      <c r="E26" s="89"/>
      <c r="F26" s="89"/>
      <c r="G26" s="89"/>
      <c r="H26" s="89"/>
      <c r="I26" s="89"/>
      <c r="J26" s="89"/>
      <c r="K26" s="89"/>
    </row>
    <row r="27" spans="1:17" ht="32.1" customHeight="1" x14ac:dyDescent="0.3">
      <c r="A27" s="84"/>
      <c r="B27" s="84"/>
      <c r="C27" s="89"/>
      <c r="D27" s="90"/>
      <c r="E27" s="89"/>
      <c r="F27" s="89"/>
      <c r="G27" s="89"/>
      <c r="H27" s="89"/>
      <c r="I27" s="89"/>
      <c r="J27" s="89"/>
      <c r="K27" s="89"/>
    </row>
  </sheetData>
  <sheetProtection algorithmName="SHA-512" hashValue="Z1dKIQsaB1jKniiddvBqq4gXewsxDyzwL9WUgJHKspr+jMVej0UgbV7X0Qkk3AmWstprsCVGnHRojLiaSZXNCQ==" saltValue="TsitN2icxpJZMWJSufxYUA==" spinCount="100000" sheet="1" objects="1" scenarios="1" selectLockedCells="1" selectUnlockedCells="1"/>
  <mergeCells count="23">
    <mergeCell ref="O1:Q1"/>
    <mergeCell ref="B1:D1"/>
    <mergeCell ref="G1:I1"/>
    <mergeCell ref="L1:N1"/>
    <mergeCell ref="A25:B25"/>
    <mergeCell ref="M3:M4"/>
    <mergeCell ref="N3:N4"/>
    <mergeCell ref="O3:O4"/>
    <mergeCell ref="P3:P4"/>
    <mergeCell ref="H3:H4"/>
    <mergeCell ref="I3:I4"/>
    <mergeCell ref="J3:J4"/>
    <mergeCell ref="K3:K4"/>
    <mergeCell ref="L3:L4"/>
    <mergeCell ref="C3:C4"/>
    <mergeCell ref="D3:D4"/>
    <mergeCell ref="E3:E4"/>
    <mergeCell ref="F3:F4"/>
    <mergeCell ref="A2:Q2"/>
    <mergeCell ref="G3:G4"/>
    <mergeCell ref="B3:B4"/>
    <mergeCell ref="A3:A4"/>
    <mergeCell ref="Q3:Q4"/>
  </mergeCells>
  <phoneticPr fontId="16" type="noConversion"/>
  <pageMargins left="0.25" right="0.25" top="0.75" bottom="0.75" header="0.3" footer="0.3"/>
  <pageSetup scale="59" orientation="landscape" r:id="rId1"/>
  <headerFooter alignWithMargins="0">
    <oddHeader>&amp;CNJ Work Book for FSMC RFP&amp;R&amp;"Times New Roman,Bold Italic"Form 372
November 2021</oddHeader>
    <oddFooter>&amp;L&amp;"Times New Roman,Regular"&amp;11&amp;A&amp;C&amp;"Times New Roman,Regular"&amp;11Page &amp;P of &amp;N</oddFooter>
  </headerFooter>
  <rowBreaks count="1" manualBreakCount="1">
    <brk id="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0</xdr:col>
                    <xdr:colOff>428625</xdr:colOff>
                    <xdr:row>0</xdr:row>
                    <xdr:rowOff>123825</xdr:rowOff>
                  </from>
                  <to>
                    <xdr:col>0</xdr:col>
                    <xdr:colOff>1133475</xdr:colOff>
                    <xdr:row>0</xdr:row>
                    <xdr:rowOff>523875</xdr:rowOff>
                  </to>
                </anchor>
              </controlPr>
            </control>
          </mc:Choice>
        </mc:AlternateContent>
        <mc:AlternateContent xmlns:mc="http://schemas.openxmlformats.org/markup-compatibility/2006">
          <mc:Choice Requires="x14">
            <control shapeId="33795" r:id="rId5" name="Check Box 3">
              <controlPr defaultSize="0" autoFill="0" autoLine="0" autoPict="0">
                <anchor moveWithCells="1">
                  <from>
                    <xdr:col>14</xdr:col>
                    <xdr:colOff>142875</xdr:colOff>
                    <xdr:row>0</xdr:row>
                    <xdr:rowOff>180975</xdr:rowOff>
                  </from>
                  <to>
                    <xdr:col>16</xdr:col>
                    <xdr:colOff>161925</xdr:colOff>
                    <xdr:row>0</xdr:row>
                    <xdr:rowOff>371475</xdr:rowOff>
                  </to>
                </anchor>
              </controlPr>
            </control>
          </mc:Choice>
        </mc:AlternateContent>
        <mc:AlternateContent xmlns:mc="http://schemas.openxmlformats.org/markup-compatibility/2006">
          <mc:Choice Requires="x14">
            <control shapeId="33796" r:id="rId6" name="Check Box 4">
              <controlPr defaultSize="0" autoFill="0" autoLine="0" autoPict="0">
                <anchor moveWithCells="1">
                  <from>
                    <xdr:col>14</xdr:col>
                    <xdr:colOff>161925</xdr:colOff>
                    <xdr:row>0</xdr:row>
                    <xdr:rowOff>447675</xdr:rowOff>
                  </from>
                  <to>
                    <xdr:col>16</xdr:col>
                    <xdr:colOff>28575</xdr:colOff>
                    <xdr:row>0</xdr:row>
                    <xdr:rowOff>676275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3" tint="0.79998168889431442"/>
    <pageSetUpPr fitToPage="1"/>
  </sheetPr>
  <dimension ref="A1:V48"/>
  <sheetViews>
    <sheetView showGridLines="0" zoomScaleNormal="100" zoomScaleSheetLayoutView="100" workbookViewId="0">
      <selection activeCell="D7" sqref="D7"/>
    </sheetView>
  </sheetViews>
  <sheetFormatPr defaultColWidth="11.42578125" defaultRowHeight="16.5" x14ac:dyDescent="0.3"/>
  <cols>
    <col min="1" max="1" width="17.140625" style="85" customWidth="1"/>
    <col min="2" max="2" width="15.140625" style="85" customWidth="1"/>
    <col min="3" max="4" width="10" style="85" customWidth="1"/>
    <col min="5" max="5" width="8.140625" style="88" customWidth="1"/>
    <col min="6" max="6" width="7.140625" style="91" customWidth="1"/>
    <col min="7" max="7" width="7.140625" style="88" customWidth="1"/>
    <col min="8" max="8" width="7.85546875" style="88" customWidth="1"/>
    <col min="9" max="9" width="7.5703125" style="88" customWidth="1"/>
    <col min="10" max="10" width="8.42578125" style="88" customWidth="1"/>
    <col min="11" max="11" width="7.42578125" style="88" customWidth="1"/>
    <col min="12" max="12" width="6.5703125" style="88" customWidth="1"/>
    <col min="13" max="13" width="8.85546875" style="88" customWidth="1"/>
    <col min="14" max="16" width="7.42578125" style="88" customWidth="1"/>
    <col min="17" max="19" width="6.85546875" style="88" customWidth="1"/>
    <col min="20" max="20" width="13.140625" style="83" customWidth="1"/>
    <col min="21" max="21" width="11.42578125" style="83"/>
    <col min="22" max="22" width="15.85546875" style="85" hidden="1" customWidth="1"/>
    <col min="23" max="16384" width="11.42578125" style="83"/>
  </cols>
  <sheetData>
    <row r="1" spans="1:22" ht="33.6" customHeight="1" thickBot="1" x14ac:dyDescent="0.35">
      <c r="A1" s="213"/>
      <c r="B1" s="488" t="s">
        <v>224</v>
      </c>
      <c r="C1" s="489"/>
      <c r="D1" s="489"/>
      <c r="E1" s="489"/>
      <c r="F1" s="489"/>
      <c r="G1" s="489"/>
      <c r="H1" s="489"/>
      <c r="I1" s="490"/>
      <c r="J1" s="215"/>
      <c r="K1" s="343"/>
      <c r="L1" s="214" t="s">
        <v>225</v>
      </c>
      <c r="M1" s="485" t="s">
        <v>354</v>
      </c>
      <c r="N1" s="486"/>
      <c r="O1" s="486"/>
      <c r="P1" s="487"/>
      <c r="Q1" s="214" t="s">
        <v>227</v>
      </c>
      <c r="R1" s="483">
        <v>44648</v>
      </c>
      <c r="S1" s="484"/>
    </row>
    <row r="2" spans="1:22" ht="35.1" customHeight="1" thickBot="1" x14ac:dyDescent="0.35">
      <c r="A2" s="495" t="s">
        <v>308</v>
      </c>
      <c r="B2" s="496"/>
      <c r="C2" s="496"/>
      <c r="D2" s="496"/>
      <c r="E2" s="496"/>
      <c r="F2" s="496"/>
      <c r="G2" s="496"/>
      <c r="H2" s="496"/>
      <c r="I2" s="496"/>
      <c r="J2" s="496"/>
      <c r="K2" s="496"/>
      <c r="L2" s="496"/>
      <c r="M2" s="496"/>
      <c r="N2" s="496"/>
      <c r="O2" s="496"/>
      <c r="P2" s="496"/>
      <c r="Q2" s="496"/>
      <c r="R2" s="496"/>
      <c r="S2" s="497"/>
    </row>
    <row r="3" spans="1:22" ht="18" customHeight="1" thickBot="1" x14ac:dyDescent="0.35">
      <c r="A3" s="498" t="s">
        <v>226</v>
      </c>
      <c r="B3" s="498"/>
      <c r="C3" s="498"/>
      <c r="D3" s="498"/>
      <c r="E3" s="498"/>
      <c r="F3" s="498"/>
      <c r="G3" s="498"/>
      <c r="H3" s="498"/>
      <c r="I3" s="498"/>
      <c r="J3" s="498"/>
      <c r="K3" s="498"/>
      <c r="L3" s="498"/>
      <c r="M3" s="498"/>
      <c r="N3" s="498"/>
      <c r="O3" s="498"/>
      <c r="P3" s="498"/>
      <c r="Q3" s="498"/>
      <c r="R3" s="498"/>
      <c r="S3" s="499"/>
    </row>
    <row r="4" spans="1:22" s="167" customFormat="1" ht="36.6" customHeight="1" thickBot="1" x14ac:dyDescent="0.3">
      <c r="A4" s="495" t="s">
        <v>319</v>
      </c>
      <c r="B4" s="496"/>
      <c r="C4" s="496"/>
      <c r="D4" s="496"/>
      <c r="E4" s="496"/>
      <c r="F4" s="496"/>
      <c r="G4" s="496"/>
      <c r="H4" s="496"/>
      <c r="I4" s="496"/>
      <c r="J4" s="496"/>
      <c r="K4" s="496"/>
      <c r="L4" s="496"/>
      <c r="M4" s="496"/>
      <c r="N4" s="496"/>
      <c r="O4" s="496"/>
      <c r="P4" s="496"/>
      <c r="Q4" s="496"/>
      <c r="R4" s="496"/>
      <c r="S4" s="497"/>
      <c r="V4" s="206"/>
    </row>
    <row r="5" spans="1:22" s="86" customFormat="1" ht="39" customHeight="1" x14ac:dyDescent="0.2">
      <c r="A5" s="468" t="s">
        <v>223</v>
      </c>
      <c r="B5" s="480" t="s">
        <v>219</v>
      </c>
      <c r="C5" s="493" t="s">
        <v>231</v>
      </c>
      <c r="D5" s="493" t="s">
        <v>232</v>
      </c>
      <c r="E5" s="478" t="s">
        <v>153</v>
      </c>
      <c r="F5" s="478" t="s">
        <v>154</v>
      </c>
      <c r="G5" s="478" t="s">
        <v>155</v>
      </c>
      <c r="H5" s="478" t="s">
        <v>162</v>
      </c>
      <c r="I5" s="478" t="s">
        <v>163</v>
      </c>
      <c r="J5" s="478" t="s">
        <v>164</v>
      </c>
      <c r="K5" s="478" t="s">
        <v>157</v>
      </c>
      <c r="L5" s="478" t="s">
        <v>158</v>
      </c>
      <c r="M5" s="478" t="s">
        <v>156</v>
      </c>
      <c r="N5" s="478" t="s">
        <v>165</v>
      </c>
      <c r="O5" s="478" t="s">
        <v>166</v>
      </c>
      <c r="P5" s="478" t="s">
        <v>167</v>
      </c>
      <c r="Q5" s="478" t="s">
        <v>159</v>
      </c>
      <c r="R5" s="478" t="s">
        <v>160</v>
      </c>
      <c r="S5" s="491" t="s">
        <v>161</v>
      </c>
      <c r="V5" s="209" t="s">
        <v>220</v>
      </c>
    </row>
    <row r="6" spans="1:22" s="87" customFormat="1" ht="45.6" customHeight="1" thickBot="1" x14ac:dyDescent="0.3">
      <c r="A6" s="482"/>
      <c r="B6" s="481"/>
      <c r="C6" s="494"/>
      <c r="D6" s="494"/>
      <c r="E6" s="479"/>
      <c r="F6" s="479"/>
      <c r="G6" s="479"/>
      <c r="H6" s="479"/>
      <c r="I6" s="479"/>
      <c r="J6" s="479"/>
      <c r="K6" s="479"/>
      <c r="L6" s="479"/>
      <c r="M6" s="479"/>
      <c r="N6" s="479"/>
      <c r="O6" s="479"/>
      <c r="P6" s="479"/>
      <c r="Q6" s="479"/>
      <c r="R6" s="479"/>
      <c r="S6" s="492"/>
      <c r="V6" s="210" t="s">
        <v>320</v>
      </c>
    </row>
    <row r="7" spans="1:22" ht="42.75" customHeight="1" x14ac:dyDescent="0.3">
      <c r="A7" s="195" t="s">
        <v>331</v>
      </c>
      <c r="B7" s="207" t="s">
        <v>220</v>
      </c>
      <c r="C7" s="208" t="s">
        <v>210</v>
      </c>
      <c r="D7" s="533" t="s">
        <v>222</v>
      </c>
      <c r="E7" s="150">
        <v>0</v>
      </c>
      <c r="F7" s="150">
        <v>0</v>
      </c>
      <c r="G7" s="197">
        <f>E7*F7</f>
        <v>0</v>
      </c>
      <c r="H7" s="150">
        <v>0</v>
      </c>
      <c r="I7" s="150">
        <v>0</v>
      </c>
      <c r="J7" s="197">
        <f>H7*I7</f>
        <v>0</v>
      </c>
      <c r="K7" s="150">
        <v>0</v>
      </c>
      <c r="L7" s="150">
        <v>0</v>
      </c>
      <c r="M7" s="197">
        <f>K7*L7</f>
        <v>0</v>
      </c>
      <c r="N7" s="150">
        <v>0</v>
      </c>
      <c r="O7" s="150">
        <v>0</v>
      </c>
      <c r="P7" s="198">
        <f>N7*O7</f>
        <v>0</v>
      </c>
      <c r="Q7" s="150">
        <v>150</v>
      </c>
      <c r="R7" s="150">
        <v>117</v>
      </c>
      <c r="S7" s="199">
        <f>Q7*R7</f>
        <v>17550</v>
      </c>
      <c r="V7" s="210" t="s">
        <v>321</v>
      </c>
    </row>
    <row r="8" spans="1:22" ht="21.95" customHeight="1" x14ac:dyDescent="0.3">
      <c r="A8" s="195"/>
      <c r="B8" s="207"/>
      <c r="C8" s="208"/>
      <c r="D8" s="208"/>
      <c r="E8" s="150">
        <v>0</v>
      </c>
      <c r="F8" s="150">
        <v>0</v>
      </c>
      <c r="G8" s="197">
        <f t="shared" ref="G8:G35" si="0">E8*F8</f>
        <v>0</v>
      </c>
      <c r="H8" s="150">
        <v>0</v>
      </c>
      <c r="I8" s="150">
        <v>0</v>
      </c>
      <c r="J8" s="197">
        <f t="shared" ref="J8:J35" si="1">H8*I8</f>
        <v>0</v>
      </c>
      <c r="K8" s="150">
        <v>0</v>
      </c>
      <c r="L8" s="150">
        <v>0</v>
      </c>
      <c r="M8" s="197">
        <f t="shared" ref="M8:M35" si="2">K8*L8</f>
        <v>0</v>
      </c>
      <c r="N8" s="150">
        <v>0</v>
      </c>
      <c r="O8" s="150">
        <v>0</v>
      </c>
      <c r="P8" s="198">
        <f t="shared" ref="P8:P35" si="3">N8*O8</f>
        <v>0</v>
      </c>
      <c r="Q8" s="150">
        <v>0</v>
      </c>
      <c r="R8" s="150">
        <v>0</v>
      </c>
      <c r="S8" s="199">
        <f t="shared" ref="S8:S35" si="4">Q8*R8</f>
        <v>0</v>
      </c>
      <c r="V8" s="210" t="s">
        <v>217</v>
      </c>
    </row>
    <row r="9" spans="1:22" ht="21.95" customHeight="1" x14ac:dyDescent="0.3">
      <c r="A9" s="195"/>
      <c r="B9" s="207"/>
      <c r="C9" s="208"/>
      <c r="D9" s="208"/>
      <c r="E9" s="150">
        <v>0</v>
      </c>
      <c r="F9" s="150">
        <v>0</v>
      </c>
      <c r="G9" s="197">
        <f t="shared" si="0"/>
        <v>0</v>
      </c>
      <c r="H9" s="150">
        <v>0</v>
      </c>
      <c r="I9" s="150">
        <v>0</v>
      </c>
      <c r="J9" s="197">
        <f t="shared" si="1"/>
        <v>0</v>
      </c>
      <c r="K9" s="150">
        <v>0</v>
      </c>
      <c r="L9" s="150">
        <v>0</v>
      </c>
      <c r="M9" s="197">
        <f t="shared" si="2"/>
        <v>0</v>
      </c>
      <c r="N9" s="150">
        <v>0</v>
      </c>
      <c r="O9" s="150">
        <v>0</v>
      </c>
      <c r="P9" s="198">
        <f t="shared" si="3"/>
        <v>0</v>
      </c>
      <c r="Q9" s="150">
        <v>0</v>
      </c>
      <c r="R9" s="150">
        <v>0</v>
      </c>
      <c r="S9" s="199">
        <f t="shared" si="4"/>
        <v>0</v>
      </c>
      <c r="V9" s="210" t="s">
        <v>218</v>
      </c>
    </row>
    <row r="10" spans="1:22" ht="21.95" customHeight="1" x14ac:dyDescent="0.3">
      <c r="A10" s="195"/>
      <c r="B10" s="207"/>
      <c r="C10" s="208"/>
      <c r="D10" s="208"/>
      <c r="E10" s="150">
        <v>0</v>
      </c>
      <c r="F10" s="150">
        <v>0</v>
      </c>
      <c r="G10" s="197">
        <f t="shared" si="0"/>
        <v>0</v>
      </c>
      <c r="H10" s="150">
        <v>0</v>
      </c>
      <c r="I10" s="150">
        <v>0</v>
      </c>
      <c r="J10" s="197">
        <f t="shared" si="1"/>
        <v>0</v>
      </c>
      <c r="K10" s="150">
        <v>0</v>
      </c>
      <c r="L10" s="150">
        <v>0</v>
      </c>
      <c r="M10" s="197">
        <f t="shared" si="2"/>
        <v>0</v>
      </c>
      <c r="N10" s="150">
        <v>0</v>
      </c>
      <c r="O10" s="150">
        <v>0</v>
      </c>
      <c r="P10" s="198">
        <f t="shared" si="3"/>
        <v>0</v>
      </c>
      <c r="Q10" s="150">
        <v>0</v>
      </c>
      <c r="R10" s="150">
        <v>0</v>
      </c>
      <c r="S10" s="199">
        <f t="shared" si="4"/>
        <v>0</v>
      </c>
      <c r="V10" s="211"/>
    </row>
    <row r="11" spans="1:22" ht="21.95" customHeight="1" x14ac:dyDescent="0.3">
      <c r="A11" s="195"/>
      <c r="B11" s="207"/>
      <c r="C11" s="208"/>
      <c r="D11" s="208"/>
      <c r="E11" s="150">
        <v>0</v>
      </c>
      <c r="F11" s="150">
        <v>0</v>
      </c>
      <c r="G11" s="197">
        <f t="shared" si="0"/>
        <v>0</v>
      </c>
      <c r="H11" s="150">
        <v>0</v>
      </c>
      <c r="I11" s="150">
        <v>0</v>
      </c>
      <c r="J11" s="197">
        <f t="shared" si="1"/>
        <v>0</v>
      </c>
      <c r="K11" s="150">
        <v>0</v>
      </c>
      <c r="L11" s="150">
        <v>0</v>
      </c>
      <c r="M11" s="197">
        <f t="shared" si="2"/>
        <v>0</v>
      </c>
      <c r="N11" s="150">
        <v>0</v>
      </c>
      <c r="O11" s="150">
        <v>0</v>
      </c>
      <c r="P11" s="198">
        <f t="shared" si="3"/>
        <v>0</v>
      </c>
      <c r="Q11" s="150">
        <v>0</v>
      </c>
      <c r="R11" s="150">
        <v>0</v>
      </c>
      <c r="S11" s="199">
        <f t="shared" si="4"/>
        <v>0</v>
      </c>
      <c r="V11" s="212" t="s">
        <v>203</v>
      </c>
    </row>
    <row r="12" spans="1:22" ht="21.95" customHeight="1" x14ac:dyDescent="0.3">
      <c r="A12" s="195"/>
      <c r="B12" s="207"/>
      <c r="C12" s="208"/>
      <c r="D12" s="208"/>
      <c r="E12" s="150">
        <v>0</v>
      </c>
      <c r="F12" s="150">
        <v>0</v>
      </c>
      <c r="G12" s="197">
        <f t="shared" si="0"/>
        <v>0</v>
      </c>
      <c r="H12" s="150">
        <v>0</v>
      </c>
      <c r="I12" s="150">
        <v>0</v>
      </c>
      <c r="J12" s="197">
        <f t="shared" si="1"/>
        <v>0</v>
      </c>
      <c r="K12" s="150">
        <v>0</v>
      </c>
      <c r="L12" s="150">
        <v>0</v>
      </c>
      <c r="M12" s="197">
        <f t="shared" si="2"/>
        <v>0</v>
      </c>
      <c r="N12" s="150">
        <v>0</v>
      </c>
      <c r="O12" s="150">
        <v>0</v>
      </c>
      <c r="P12" s="198">
        <f t="shared" si="3"/>
        <v>0</v>
      </c>
      <c r="Q12" s="150">
        <v>0</v>
      </c>
      <c r="R12" s="150">
        <v>0</v>
      </c>
      <c r="S12" s="199">
        <f t="shared" si="4"/>
        <v>0</v>
      </c>
      <c r="V12" s="212" t="s">
        <v>210</v>
      </c>
    </row>
    <row r="13" spans="1:22" ht="21.95" customHeight="1" x14ac:dyDescent="0.3">
      <c r="A13" s="195"/>
      <c r="B13" s="207"/>
      <c r="C13" s="208"/>
      <c r="D13" s="208"/>
      <c r="E13" s="150">
        <v>0</v>
      </c>
      <c r="F13" s="150">
        <v>0</v>
      </c>
      <c r="G13" s="197">
        <f t="shared" si="0"/>
        <v>0</v>
      </c>
      <c r="H13" s="150">
        <v>0</v>
      </c>
      <c r="I13" s="150">
        <v>0</v>
      </c>
      <c r="J13" s="197">
        <f t="shared" si="1"/>
        <v>0</v>
      </c>
      <c r="K13" s="150">
        <v>0</v>
      </c>
      <c r="L13" s="150">
        <v>0</v>
      </c>
      <c r="M13" s="197">
        <f t="shared" si="2"/>
        <v>0</v>
      </c>
      <c r="N13" s="150">
        <v>0</v>
      </c>
      <c r="O13" s="150">
        <v>0</v>
      </c>
      <c r="P13" s="198">
        <f t="shared" si="3"/>
        <v>0</v>
      </c>
      <c r="Q13" s="150">
        <v>0</v>
      </c>
      <c r="R13" s="150">
        <v>0</v>
      </c>
      <c r="S13" s="199">
        <f t="shared" si="4"/>
        <v>0</v>
      </c>
      <c r="V13" s="211"/>
    </row>
    <row r="14" spans="1:22" ht="21.95" customHeight="1" x14ac:dyDescent="0.3">
      <c r="A14" s="195"/>
      <c r="B14" s="207"/>
      <c r="C14" s="208"/>
      <c r="D14" s="208"/>
      <c r="E14" s="150">
        <v>0</v>
      </c>
      <c r="F14" s="150">
        <v>0</v>
      </c>
      <c r="G14" s="197">
        <f t="shared" si="0"/>
        <v>0</v>
      </c>
      <c r="H14" s="150">
        <v>0</v>
      </c>
      <c r="I14" s="150">
        <v>0</v>
      </c>
      <c r="J14" s="197">
        <f t="shared" si="1"/>
        <v>0</v>
      </c>
      <c r="K14" s="150">
        <v>0</v>
      </c>
      <c r="L14" s="150">
        <v>0</v>
      </c>
      <c r="M14" s="197">
        <f t="shared" si="2"/>
        <v>0</v>
      </c>
      <c r="N14" s="150">
        <v>0</v>
      </c>
      <c r="O14" s="150">
        <v>0</v>
      </c>
      <c r="P14" s="198">
        <f t="shared" si="3"/>
        <v>0</v>
      </c>
      <c r="Q14" s="150">
        <v>0</v>
      </c>
      <c r="R14" s="150">
        <v>0</v>
      </c>
      <c r="S14" s="199">
        <f t="shared" si="4"/>
        <v>0</v>
      </c>
      <c r="V14" s="212" t="s">
        <v>221</v>
      </c>
    </row>
    <row r="15" spans="1:22" ht="21.95" customHeight="1" x14ac:dyDescent="0.3">
      <c r="A15" s="195"/>
      <c r="B15" s="207"/>
      <c r="C15" s="208"/>
      <c r="D15" s="208"/>
      <c r="E15" s="150">
        <v>0</v>
      </c>
      <c r="F15" s="150">
        <v>0</v>
      </c>
      <c r="G15" s="197">
        <f t="shared" si="0"/>
        <v>0</v>
      </c>
      <c r="H15" s="150">
        <v>0</v>
      </c>
      <c r="I15" s="150">
        <v>0</v>
      </c>
      <c r="J15" s="197">
        <f t="shared" si="1"/>
        <v>0</v>
      </c>
      <c r="K15" s="150">
        <v>0</v>
      </c>
      <c r="L15" s="150">
        <v>0</v>
      </c>
      <c r="M15" s="197">
        <f t="shared" si="2"/>
        <v>0</v>
      </c>
      <c r="N15" s="150">
        <v>0</v>
      </c>
      <c r="O15" s="150">
        <v>0</v>
      </c>
      <c r="P15" s="198">
        <f t="shared" si="3"/>
        <v>0</v>
      </c>
      <c r="Q15" s="150">
        <v>0</v>
      </c>
      <c r="R15" s="150">
        <v>0</v>
      </c>
      <c r="S15" s="199">
        <f t="shared" si="4"/>
        <v>0</v>
      </c>
      <c r="V15" s="212" t="s">
        <v>222</v>
      </c>
    </row>
    <row r="16" spans="1:22" ht="21.95" customHeight="1" x14ac:dyDescent="0.3">
      <c r="A16" s="195"/>
      <c r="B16" s="207"/>
      <c r="C16" s="208"/>
      <c r="D16" s="208"/>
      <c r="E16" s="150">
        <v>0</v>
      </c>
      <c r="F16" s="150">
        <v>0</v>
      </c>
      <c r="G16" s="197">
        <f t="shared" si="0"/>
        <v>0</v>
      </c>
      <c r="H16" s="150">
        <v>0</v>
      </c>
      <c r="I16" s="150">
        <v>0</v>
      </c>
      <c r="J16" s="197">
        <f t="shared" si="1"/>
        <v>0</v>
      </c>
      <c r="K16" s="150">
        <v>0</v>
      </c>
      <c r="L16" s="150">
        <v>0</v>
      </c>
      <c r="M16" s="197">
        <f t="shared" si="2"/>
        <v>0</v>
      </c>
      <c r="N16" s="150">
        <v>0</v>
      </c>
      <c r="O16" s="150">
        <v>0</v>
      </c>
      <c r="P16" s="198">
        <f t="shared" si="3"/>
        <v>0</v>
      </c>
      <c r="Q16" s="150">
        <v>0</v>
      </c>
      <c r="R16" s="150">
        <v>0</v>
      </c>
      <c r="S16" s="199">
        <f t="shared" si="4"/>
        <v>0</v>
      </c>
    </row>
    <row r="17" spans="1:22" ht="21.95" customHeight="1" x14ac:dyDescent="0.3">
      <c r="A17" s="195"/>
      <c r="B17" s="207"/>
      <c r="C17" s="208"/>
      <c r="D17" s="208"/>
      <c r="E17" s="150">
        <v>0</v>
      </c>
      <c r="F17" s="150">
        <v>0</v>
      </c>
      <c r="G17" s="197">
        <f t="shared" si="0"/>
        <v>0</v>
      </c>
      <c r="H17" s="150">
        <v>0</v>
      </c>
      <c r="I17" s="150">
        <v>0</v>
      </c>
      <c r="J17" s="197">
        <f t="shared" si="1"/>
        <v>0</v>
      </c>
      <c r="K17" s="150">
        <v>0</v>
      </c>
      <c r="L17" s="150">
        <v>0</v>
      </c>
      <c r="M17" s="197">
        <f t="shared" si="2"/>
        <v>0</v>
      </c>
      <c r="N17" s="150">
        <v>0</v>
      </c>
      <c r="O17" s="150">
        <v>0</v>
      </c>
      <c r="P17" s="198">
        <f t="shared" si="3"/>
        <v>0</v>
      </c>
      <c r="Q17" s="150">
        <v>0</v>
      </c>
      <c r="R17" s="150">
        <v>0</v>
      </c>
      <c r="S17" s="199">
        <f t="shared" si="4"/>
        <v>0</v>
      </c>
    </row>
    <row r="18" spans="1:22" ht="21.95" customHeight="1" x14ac:dyDescent="0.3">
      <c r="A18" s="195"/>
      <c r="B18" s="207"/>
      <c r="C18" s="208"/>
      <c r="D18" s="208"/>
      <c r="E18" s="150">
        <v>0</v>
      </c>
      <c r="F18" s="150">
        <v>0</v>
      </c>
      <c r="G18" s="197">
        <f t="shared" si="0"/>
        <v>0</v>
      </c>
      <c r="H18" s="150">
        <v>0</v>
      </c>
      <c r="I18" s="150">
        <v>0</v>
      </c>
      <c r="J18" s="197">
        <f t="shared" si="1"/>
        <v>0</v>
      </c>
      <c r="K18" s="150">
        <v>0</v>
      </c>
      <c r="L18" s="150">
        <v>0</v>
      </c>
      <c r="M18" s="197">
        <f t="shared" si="2"/>
        <v>0</v>
      </c>
      <c r="N18" s="150">
        <v>0</v>
      </c>
      <c r="O18" s="150">
        <v>0</v>
      </c>
      <c r="P18" s="198">
        <f t="shared" si="3"/>
        <v>0</v>
      </c>
      <c r="Q18" s="150">
        <v>0</v>
      </c>
      <c r="R18" s="150">
        <v>0</v>
      </c>
      <c r="S18" s="199">
        <f t="shared" si="4"/>
        <v>0</v>
      </c>
    </row>
    <row r="19" spans="1:22" ht="21.95" customHeight="1" x14ac:dyDescent="0.3">
      <c r="A19" s="195"/>
      <c r="B19" s="207"/>
      <c r="C19" s="208"/>
      <c r="D19" s="208"/>
      <c r="E19" s="150">
        <v>0</v>
      </c>
      <c r="F19" s="150">
        <v>0</v>
      </c>
      <c r="G19" s="197">
        <f t="shared" si="0"/>
        <v>0</v>
      </c>
      <c r="H19" s="150">
        <v>0</v>
      </c>
      <c r="I19" s="150">
        <v>0</v>
      </c>
      <c r="J19" s="197">
        <f t="shared" si="1"/>
        <v>0</v>
      </c>
      <c r="K19" s="150">
        <v>0</v>
      </c>
      <c r="L19" s="150">
        <v>0</v>
      </c>
      <c r="M19" s="197">
        <f t="shared" si="2"/>
        <v>0</v>
      </c>
      <c r="N19" s="150">
        <v>0</v>
      </c>
      <c r="O19" s="150">
        <v>0</v>
      </c>
      <c r="P19" s="198">
        <f t="shared" si="3"/>
        <v>0</v>
      </c>
      <c r="Q19" s="150">
        <v>0</v>
      </c>
      <c r="R19" s="150">
        <v>0</v>
      </c>
      <c r="S19" s="199">
        <f t="shared" si="4"/>
        <v>0</v>
      </c>
    </row>
    <row r="20" spans="1:22" ht="21.95" customHeight="1" x14ac:dyDescent="0.3">
      <c r="A20" s="195"/>
      <c r="B20" s="207"/>
      <c r="C20" s="208"/>
      <c r="D20" s="208"/>
      <c r="E20" s="150">
        <v>0</v>
      </c>
      <c r="F20" s="150">
        <v>0</v>
      </c>
      <c r="G20" s="197">
        <f t="shared" si="0"/>
        <v>0</v>
      </c>
      <c r="H20" s="150">
        <v>0</v>
      </c>
      <c r="I20" s="150">
        <v>0</v>
      </c>
      <c r="J20" s="197">
        <f t="shared" si="1"/>
        <v>0</v>
      </c>
      <c r="K20" s="150">
        <v>0</v>
      </c>
      <c r="L20" s="150">
        <v>0</v>
      </c>
      <c r="M20" s="197">
        <f t="shared" si="2"/>
        <v>0</v>
      </c>
      <c r="N20" s="150">
        <v>0</v>
      </c>
      <c r="O20" s="150">
        <v>0</v>
      </c>
      <c r="P20" s="198">
        <f t="shared" si="3"/>
        <v>0</v>
      </c>
      <c r="Q20" s="150">
        <v>0</v>
      </c>
      <c r="R20" s="150">
        <v>0</v>
      </c>
      <c r="S20" s="199">
        <f t="shared" si="4"/>
        <v>0</v>
      </c>
    </row>
    <row r="21" spans="1:22" ht="21.95" customHeight="1" x14ac:dyDescent="0.3">
      <c r="A21" s="195"/>
      <c r="B21" s="207"/>
      <c r="C21" s="208"/>
      <c r="D21" s="208"/>
      <c r="E21" s="150">
        <v>0</v>
      </c>
      <c r="F21" s="150">
        <v>0</v>
      </c>
      <c r="G21" s="197">
        <f t="shared" si="0"/>
        <v>0</v>
      </c>
      <c r="H21" s="150">
        <v>0</v>
      </c>
      <c r="I21" s="150">
        <v>0</v>
      </c>
      <c r="J21" s="197">
        <f t="shared" si="1"/>
        <v>0</v>
      </c>
      <c r="K21" s="150">
        <v>0</v>
      </c>
      <c r="L21" s="150">
        <v>0</v>
      </c>
      <c r="M21" s="197">
        <f t="shared" si="2"/>
        <v>0</v>
      </c>
      <c r="N21" s="150">
        <v>0</v>
      </c>
      <c r="O21" s="150">
        <v>0</v>
      </c>
      <c r="P21" s="198">
        <f t="shared" si="3"/>
        <v>0</v>
      </c>
      <c r="Q21" s="150">
        <v>0</v>
      </c>
      <c r="R21" s="150">
        <v>0</v>
      </c>
      <c r="S21" s="199">
        <f t="shared" si="4"/>
        <v>0</v>
      </c>
    </row>
    <row r="22" spans="1:22" ht="21.95" customHeight="1" x14ac:dyDescent="0.3">
      <c r="A22" s="195"/>
      <c r="B22" s="207"/>
      <c r="C22" s="208"/>
      <c r="D22" s="208"/>
      <c r="E22" s="150">
        <v>0</v>
      </c>
      <c r="F22" s="150">
        <v>0</v>
      </c>
      <c r="G22" s="197">
        <f t="shared" si="0"/>
        <v>0</v>
      </c>
      <c r="H22" s="150">
        <v>0</v>
      </c>
      <c r="I22" s="150">
        <v>0</v>
      </c>
      <c r="J22" s="197">
        <f t="shared" si="1"/>
        <v>0</v>
      </c>
      <c r="K22" s="150">
        <v>0</v>
      </c>
      <c r="L22" s="150">
        <v>0</v>
      </c>
      <c r="M22" s="197">
        <f t="shared" si="2"/>
        <v>0</v>
      </c>
      <c r="N22" s="150">
        <v>0</v>
      </c>
      <c r="O22" s="150">
        <v>0</v>
      </c>
      <c r="P22" s="198">
        <f t="shared" si="3"/>
        <v>0</v>
      </c>
      <c r="Q22" s="150">
        <v>0</v>
      </c>
      <c r="R22" s="150">
        <v>0</v>
      </c>
      <c r="S22" s="199">
        <f t="shared" si="4"/>
        <v>0</v>
      </c>
    </row>
    <row r="23" spans="1:22" ht="21.95" customHeight="1" x14ac:dyDescent="0.3">
      <c r="A23" s="195"/>
      <c r="B23" s="207"/>
      <c r="C23" s="208"/>
      <c r="D23" s="208"/>
      <c r="E23" s="150">
        <v>0</v>
      </c>
      <c r="F23" s="150">
        <v>0</v>
      </c>
      <c r="G23" s="197">
        <f t="shared" si="0"/>
        <v>0</v>
      </c>
      <c r="H23" s="150">
        <v>0</v>
      </c>
      <c r="I23" s="150">
        <v>0</v>
      </c>
      <c r="J23" s="197">
        <f t="shared" si="1"/>
        <v>0</v>
      </c>
      <c r="K23" s="150">
        <v>0</v>
      </c>
      <c r="L23" s="150">
        <v>0</v>
      </c>
      <c r="M23" s="197">
        <f t="shared" si="2"/>
        <v>0</v>
      </c>
      <c r="N23" s="150">
        <v>0</v>
      </c>
      <c r="O23" s="150">
        <v>0</v>
      </c>
      <c r="P23" s="198">
        <f t="shared" si="3"/>
        <v>0</v>
      </c>
      <c r="Q23" s="150">
        <v>0</v>
      </c>
      <c r="R23" s="150">
        <v>0</v>
      </c>
      <c r="S23" s="199">
        <f t="shared" si="4"/>
        <v>0</v>
      </c>
    </row>
    <row r="24" spans="1:22" ht="21.95" customHeight="1" x14ac:dyDescent="0.3">
      <c r="A24" s="195"/>
      <c r="B24" s="207"/>
      <c r="C24" s="208"/>
      <c r="D24" s="208"/>
      <c r="E24" s="150">
        <v>0</v>
      </c>
      <c r="F24" s="150">
        <v>0</v>
      </c>
      <c r="G24" s="197">
        <f t="shared" si="0"/>
        <v>0</v>
      </c>
      <c r="H24" s="150">
        <v>0</v>
      </c>
      <c r="I24" s="150">
        <v>0</v>
      </c>
      <c r="J24" s="197">
        <f t="shared" si="1"/>
        <v>0</v>
      </c>
      <c r="K24" s="150">
        <v>0</v>
      </c>
      <c r="L24" s="150">
        <v>0</v>
      </c>
      <c r="M24" s="197">
        <f t="shared" si="2"/>
        <v>0</v>
      </c>
      <c r="N24" s="150">
        <v>0</v>
      </c>
      <c r="O24" s="150">
        <v>0</v>
      </c>
      <c r="P24" s="198">
        <f t="shared" si="3"/>
        <v>0</v>
      </c>
      <c r="Q24" s="150">
        <v>0</v>
      </c>
      <c r="R24" s="150">
        <v>0</v>
      </c>
      <c r="S24" s="199">
        <f t="shared" si="4"/>
        <v>0</v>
      </c>
    </row>
    <row r="25" spans="1:22" ht="21.95" customHeight="1" x14ac:dyDescent="0.3">
      <c r="A25" s="195"/>
      <c r="B25" s="207"/>
      <c r="C25" s="208"/>
      <c r="D25" s="208"/>
      <c r="E25" s="150">
        <v>0</v>
      </c>
      <c r="F25" s="150">
        <v>0</v>
      </c>
      <c r="G25" s="197">
        <f t="shared" si="0"/>
        <v>0</v>
      </c>
      <c r="H25" s="150">
        <v>0</v>
      </c>
      <c r="I25" s="150">
        <v>0</v>
      </c>
      <c r="J25" s="197">
        <f t="shared" si="1"/>
        <v>0</v>
      </c>
      <c r="K25" s="150">
        <v>0</v>
      </c>
      <c r="L25" s="150">
        <v>0</v>
      </c>
      <c r="M25" s="197">
        <f t="shared" si="2"/>
        <v>0</v>
      </c>
      <c r="N25" s="150">
        <v>0</v>
      </c>
      <c r="O25" s="150">
        <v>0</v>
      </c>
      <c r="P25" s="198">
        <f t="shared" si="3"/>
        <v>0</v>
      </c>
      <c r="Q25" s="150">
        <v>0</v>
      </c>
      <c r="R25" s="150">
        <v>0</v>
      </c>
      <c r="S25" s="199">
        <f t="shared" si="4"/>
        <v>0</v>
      </c>
    </row>
    <row r="26" spans="1:22" ht="21.95" customHeight="1" x14ac:dyDescent="0.3">
      <c r="A26" s="195"/>
      <c r="B26" s="207"/>
      <c r="C26" s="208"/>
      <c r="D26" s="208"/>
      <c r="E26" s="150">
        <v>0</v>
      </c>
      <c r="F26" s="150">
        <v>0</v>
      </c>
      <c r="G26" s="197">
        <f t="shared" si="0"/>
        <v>0</v>
      </c>
      <c r="H26" s="150">
        <v>0</v>
      </c>
      <c r="I26" s="150">
        <v>0</v>
      </c>
      <c r="J26" s="197">
        <f t="shared" si="1"/>
        <v>0</v>
      </c>
      <c r="K26" s="150">
        <v>0</v>
      </c>
      <c r="L26" s="150">
        <v>0</v>
      </c>
      <c r="M26" s="197">
        <f t="shared" si="2"/>
        <v>0</v>
      </c>
      <c r="N26" s="150">
        <v>0</v>
      </c>
      <c r="O26" s="150">
        <v>0</v>
      </c>
      <c r="P26" s="198">
        <f t="shared" si="3"/>
        <v>0</v>
      </c>
      <c r="Q26" s="150">
        <v>0</v>
      </c>
      <c r="R26" s="150">
        <v>0</v>
      </c>
      <c r="S26" s="199">
        <f t="shared" si="4"/>
        <v>0</v>
      </c>
    </row>
    <row r="27" spans="1:22" ht="21.95" customHeight="1" x14ac:dyDescent="0.3">
      <c r="A27" s="195"/>
      <c r="B27" s="207"/>
      <c r="C27" s="208"/>
      <c r="D27" s="208"/>
      <c r="E27" s="150">
        <v>0</v>
      </c>
      <c r="F27" s="150">
        <v>0</v>
      </c>
      <c r="G27" s="197">
        <f t="shared" si="0"/>
        <v>0</v>
      </c>
      <c r="H27" s="150">
        <v>0</v>
      </c>
      <c r="I27" s="150">
        <v>0</v>
      </c>
      <c r="J27" s="197">
        <f t="shared" si="1"/>
        <v>0</v>
      </c>
      <c r="K27" s="150">
        <v>0</v>
      </c>
      <c r="L27" s="150">
        <v>0</v>
      </c>
      <c r="M27" s="197">
        <f t="shared" si="2"/>
        <v>0</v>
      </c>
      <c r="N27" s="150">
        <v>0</v>
      </c>
      <c r="O27" s="150">
        <v>0</v>
      </c>
      <c r="P27" s="198">
        <f t="shared" si="3"/>
        <v>0</v>
      </c>
      <c r="Q27" s="150">
        <v>0</v>
      </c>
      <c r="R27" s="150">
        <v>0</v>
      </c>
      <c r="S27" s="199">
        <f t="shared" si="4"/>
        <v>0</v>
      </c>
      <c r="V27" s="85" t="s">
        <v>210</v>
      </c>
    </row>
    <row r="28" spans="1:22" ht="21.95" customHeight="1" x14ac:dyDescent="0.3">
      <c r="A28" s="195"/>
      <c r="B28" s="207"/>
      <c r="C28" s="208"/>
      <c r="D28" s="208"/>
      <c r="E28" s="150">
        <v>0</v>
      </c>
      <c r="F28" s="150">
        <v>0</v>
      </c>
      <c r="G28" s="197">
        <f t="shared" si="0"/>
        <v>0</v>
      </c>
      <c r="H28" s="150">
        <v>0</v>
      </c>
      <c r="I28" s="150">
        <v>0</v>
      </c>
      <c r="J28" s="197">
        <f t="shared" si="1"/>
        <v>0</v>
      </c>
      <c r="K28" s="150">
        <v>0</v>
      </c>
      <c r="L28" s="150">
        <v>0</v>
      </c>
      <c r="M28" s="197">
        <f t="shared" si="2"/>
        <v>0</v>
      </c>
      <c r="N28" s="150">
        <v>0</v>
      </c>
      <c r="O28" s="150">
        <v>0</v>
      </c>
      <c r="P28" s="198">
        <f t="shared" si="3"/>
        <v>0</v>
      </c>
      <c r="Q28" s="150">
        <v>0</v>
      </c>
      <c r="R28" s="150">
        <v>0</v>
      </c>
      <c r="S28" s="199">
        <f t="shared" si="4"/>
        <v>0</v>
      </c>
    </row>
    <row r="29" spans="1:22" ht="21.95" customHeight="1" x14ac:dyDescent="0.3">
      <c r="A29" s="195"/>
      <c r="B29" s="207"/>
      <c r="C29" s="208"/>
      <c r="D29" s="208"/>
      <c r="E29" s="150">
        <v>0</v>
      </c>
      <c r="F29" s="150">
        <v>0</v>
      </c>
      <c r="G29" s="197">
        <f t="shared" si="0"/>
        <v>0</v>
      </c>
      <c r="H29" s="150">
        <v>0</v>
      </c>
      <c r="I29" s="150">
        <v>0</v>
      </c>
      <c r="J29" s="197">
        <f t="shared" si="1"/>
        <v>0</v>
      </c>
      <c r="K29" s="150">
        <v>0</v>
      </c>
      <c r="L29" s="150">
        <v>0</v>
      </c>
      <c r="M29" s="197">
        <f t="shared" si="2"/>
        <v>0</v>
      </c>
      <c r="N29" s="150">
        <v>0</v>
      </c>
      <c r="O29" s="150">
        <v>0</v>
      </c>
      <c r="P29" s="198">
        <f t="shared" si="3"/>
        <v>0</v>
      </c>
      <c r="Q29" s="150">
        <v>0</v>
      </c>
      <c r="R29" s="150">
        <v>0</v>
      </c>
      <c r="S29" s="199">
        <f t="shared" si="4"/>
        <v>0</v>
      </c>
      <c r="V29" s="85" t="s">
        <v>221</v>
      </c>
    </row>
    <row r="30" spans="1:22" ht="21.95" customHeight="1" x14ac:dyDescent="0.3">
      <c r="A30" s="195"/>
      <c r="B30" s="207"/>
      <c r="C30" s="208"/>
      <c r="D30" s="208"/>
      <c r="E30" s="150">
        <v>0</v>
      </c>
      <c r="F30" s="150">
        <v>0</v>
      </c>
      <c r="G30" s="197">
        <f t="shared" si="0"/>
        <v>0</v>
      </c>
      <c r="H30" s="150">
        <v>0</v>
      </c>
      <c r="I30" s="150">
        <v>0</v>
      </c>
      <c r="J30" s="197">
        <f t="shared" si="1"/>
        <v>0</v>
      </c>
      <c r="K30" s="150">
        <v>0</v>
      </c>
      <c r="L30" s="150">
        <v>0</v>
      </c>
      <c r="M30" s="197">
        <f t="shared" si="2"/>
        <v>0</v>
      </c>
      <c r="N30" s="150">
        <v>0</v>
      </c>
      <c r="O30" s="150">
        <v>0</v>
      </c>
      <c r="P30" s="198">
        <f t="shared" si="3"/>
        <v>0</v>
      </c>
      <c r="Q30" s="150">
        <v>0</v>
      </c>
      <c r="R30" s="150">
        <v>0</v>
      </c>
      <c r="S30" s="199">
        <f t="shared" si="4"/>
        <v>0</v>
      </c>
      <c r="V30" s="85" t="s">
        <v>222</v>
      </c>
    </row>
    <row r="31" spans="1:22" ht="21.95" customHeight="1" x14ac:dyDescent="0.3">
      <c r="A31" s="195"/>
      <c r="B31" s="207"/>
      <c r="C31" s="208"/>
      <c r="D31" s="208"/>
      <c r="E31" s="150">
        <v>0</v>
      </c>
      <c r="F31" s="150">
        <v>0</v>
      </c>
      <c r="G31" s="197">
        <f t="shared" si="0"/>
        <v>0</v>
      </c>
      <c r="H31" s="150">
        <v>0</v>
      </c>
      <c r="I31" s="150">
        <v>0</v>
      </c>
      <c r="J31" s="197">
        <f t="shared" si="1"/>
        <v>0</v>
      </c>
      <c r="K31" s="150">
        <v>0</v>
      </c>
      <c r="L31" s="150">
        <v>0</v>
      </c>
      <c r="M31" s="197">
        <f t="shared" si="2"/>
        <v>0</v>
      </c>
      <c r="N31" s="150">
        <v>0</v>
      </c>
      <c r="O31" s="150">
        <v>0</v>
      </c>
      <c r="P31" s="198">
        <f t="shared" si="3"/>
        <v>0</v>
      </c>
      <c r="Q31" s="150">
        <v>0</v>
      </c>
      <c r="R31" s="150">
        <v>0</v>
      </c>
      <c r="S31" s="199">
        <f t="shared" si="4"/>
        <v>0</v>
      </c>
    </row>
    <row r="32" spans="1:22" ht="21.95" customHeight="1" x14ac:dyDescent="0.3">
      <c r="A32" s="195"/>
      <c r="B32" s="207"/>
      <c r="C32" s="208"/>
      <c r="D32" s="208"/>
      <c r="E32" s="150">
        <v>0</v>
      </c>
      <c r="F32" s="150">
        <v>0</v>
      </c>
      <c r="G32" s="197">
        <f t="shared" si="0"/>
        <v>0</v>
      </c>
      <c r="H32" s="150">
        <v>0</v>
      </c>
      <c r="I32" s="150">
        <v>0</v>
      </c>
      <c r="J32" s="197">
        <f t="shared" si="1"/>
        <v>0</v>
      </c>
      <c r="K32" s="150">
        <v>0</v>
      </c>
      <c r="L32" s="150">
        <v>0</v>
      </c>
      <c r="M32" s="197">
        <f t="shared" si="2"/>
        <v>0</v>
      </c>
      <c r="N32" s="150">
        <v>0</v>
      </c>
      <c r="O32" s="150">
        <v>0</v>
      </c>
      <c r="P32" s="198">
        <f t="shared" si="3"/>
        <v>0</v>
      </c>
      <c r="Q32" s="150">
        <v>0</v>
      </c>
      <c r="R32" s="150">
        <v>0</v>
      </c>
      <c r="S32" s="199">
        <f t="shared" si="4"/>
        <v>0</v>
      </c>
    </row>
    <row r="33" spans="1:20" ht="21.95" customHeight="1" x14ac:dyDescent="0.3">
      <c r="A33" s="195"/>
      <c r="B33" s="207"/>
      <c r="C33" s="208"/>
      <c r="D33" s="208"/>
      <c r="E33" s="150">
        <v>0</v>
      </c>
      <c r="F33" s="150">
        <v>0</v>
      </c>
      <c r="G33" s="197">
        <f t="shared" si="0"/>
        <v>0</v>
      </c>
      <c r="H33" s="150">
        <v>0</v>
      </c>
      <c r="I33" s="150">
        <v>0</v>
      </c>
      <c r="J33" s="197">
        <f t="shared" si="1"/>
        <v>0</v>
      </c>
      <c r="K33" s="150">
        <v>0</v>
      </c>
      <c r="L33" s="150">
        <v>0</v>
      </c>
      <c r="M33" s="197">
        <f t="shared" si="2"/>
        <v>0</v>
      </c>
      <c r="N33" s="150">
        <v>0</v>
      </c>
      <c r="O33" s="150">
        <v>0</v>
      </c>
      <c r="P33" s="198">
        <f t="shared" si="3"/>
        <v>0</v>
      </c>
      <c r="Q33" s="150">
        <v>0</v>
      </c>
      <c r="R33" s="150">
        <v>0</v>
      </c>
      <c r="S33" s="199">
        <f t="shared" si="4"/>
        <v>0</v>
      </c>
    </row>
    <row r="34" spans="1:20" ht="21.95" customHeight="1" x14ac:dyDescent="0.3">
      <c r="A34" s="195"/>
      <c r="B34" s="207"/>
      <c r="C34" s="208"/>
      <c r="D34" s="208"/>
      <c r="E34" s="150">
        <v>0</v>
      </c>
      <c r="F34" s="150">
        <v>0</v>
      </c>
      <c r="G34" s="197">
        <f t="shared" si="0"/>
        <v>0</v>
      </c>
      <c r="H34" s="150">
        <v>0</v>
      </c>
      <c r="I34" s="150">
        <v>0</v>
      </c>
      <c r="J34" s="197">
        <f t="shared" si="1"/>
        <v>0</v>
      </c>
      <c r="K34" s="150">
        <v>0</v>
      </c>
      <c r="L34" s="150">
        <v>0</v>
      </c>
      <c r="M34" s="197">
        <f t="shared" si="2"/>
        <v>0</v>
      </c>
      <c r="N34" s="150">
        <v>0</v>
      </c>
      <c r="O34" s="150">
        <v>0</v>
      </c>
      <c r="P34" s="198">
        <f t="shared" si="3"/>
        <v>0</v>
      </c>
      <c r="Q34" s="150">
        <v>0</v>
      </c>
      <c r="R34" s="150">
        <v>0</v>
      </c>
      <c r="S34" s="199">
        <f t="shared" si="4"/>
        <v>0</v>
      </c>
    </row>
    <row r="35" spans="1:20" ht="21.95" customHeight="1" x14ac:dyDescent="0.3">
      <c r="A35" s="195"/>
      <c r="B35" s="207"/>
      <c r="C35" s="208"/>
      <c r="D35" s="208"/>
      <c r="E35" s="150">
        <v>0</v>
      </c>
      <c r="F35" s="150">
        <v>0</v>
      </c>
      <c r="G35" s="197">
        <f t="shared" si="0"/>
        <v>0</v>
      </c>
      <c r="H35" s="150">
        <v>0</v>
      </c>
      <c r="I35" s="150">
        <v>0</v>
      </c>
      <c r="J35" s="197">
        <f t="shared" si="1"/>
        <v>0</v>
      </c>
      <c r="K35" s="150">
        <v>0</v>
      </c>
      <c r="L35" s="150">
        <v>0</v>
      </c>
      <c r="M35" s="197">
        <f t="shared" si="2"/>
        <v>0</v>
      </c>
      <c r="N35" s="150">
        <v>0</v>
      </c>
      <c r="O35" s="150">
        <v>0</v>
      </c>
      <c r="P35" s="198">
        <f t="shared" si="3"/>
        <v>0</v>
      </c>
      <c r="Q35" s="150">
        <v>0</v>
      </c>
      <c r="R35" s="150">
        <v>0</v>
      </c>
      <c r="S35" s="199">
        <f t="shared" si="4"/>
        <v>0</v>
      </c>
      <c r="T35" s="192"/>
    </row>
    <row r="36" spans="1:20" ht="32.1" customHeight="1" thickBot="1" x14ac:dyDescent="0.35">
      <c r="A36" s="165" t="s">
        <v>14</v>
      </c>
      <c r="B36" s="164"/>
      <c r="C36" s="166"/>
      <c r="D36" s="166"/>
      <c r="E36" s="196">
        <f t="shared" ref="E36:J36" si="5">SUM(E7:E35)</f>
        <v>0</v>
      </c>
      <c r="F36" s="196">
        <f t="shared" si="5"/>
        <v>0</v>
      </c>
      <c r="G36" s="196">
        <f t="shared" si="5"/>
        <v>0</v>
      </c>
      <c r="H36" s="196">
        <f t="shared" si="5"/>
        <v>0</v>
      </c>
      <c r="I36" s="196">
        <f t="shared" si="5"/>
        <v>0</v>
      </c>
      <c r="J36" s="196">
        <f t="shared" si="5"/>
        <v>0</v>
      </c>
      <c r="K36" s="92">
        <f t="shared" ref="K36:S36" si="6">SUM(K7:K35)</f>
        <v>0</v>
      </c>
      <c r="L36" s="92">
        <f t="shared" si="6"/>
        <v>0</v>
      </c>
      <c r="M36" s="92">
        <f t="shared" si="6"/>
        <v>0</v>
      </c>
      <c r="N36" s="92">
        <f t="shared" si="6"/>
        <v>0</v>
      </c>
      <c r="O36" s="92">
        <f t="shared" si="6"/>
        <v>0</v>
      </c>
      <c r="P36" s="92">
        <f t="shared" si="6"/>
        <v>0</v>
      </c>
      <c r="Q36" s="92">
        <f t="shared" si="6"/>
        <v>150</v>
      </c>
      <c r="R36" s="92">
        <f t="shared" si="6"/>
        <v>117</v>
      </c>
      <c r="S36" s="194">
        <f t="shared" si="6"/>
        <v>17550</v>
      </c>
      <c r="T36" s="193"/>
    </row>
    <row r="37" spans="1:20" ht="32.1" customHeight="1" x14ac:dyDescent="0.3">
      <c r="A37" s="84"/>
      <c r="B37" s="84"/>
      <c r="C37" s="84"/>
      <c r="D37" s="84"/>
      <c r="E37" s="89"/>
      <c r="F37" s="90"/>
      <c r="G37" s="89"/>
      <c r="H37" s="89"/>
      <c r="I37" s="89"/>
      <c r="J37" s="89"/>
      <c r="K37" s="89"/>
      <c r="L37" s="89"/>
      <c r="M37" s="89"/>
    </row>
    <row r="38" spans="1:20" ht="32.1" customHeight="1" x14ac:dyDescent="0.3">
      <c r="A38" s="84"/>
      <c r="B38" s="84"/>
      <c r="C38" s="84"/>
      <c r="D38" s="84"/>
      <c r="E38" s="89"/>
      <c r="F38" s="90"/>
      <c r="G38" s="89"/>
      <c r="H38" s="89"/>
      <c r="I38" s="89"/>
      <c r="J38" s="89"/>
      <c r="K38" s="89"/>
      <c r="L38" s="89"/>
      <c r="M38" s="89"/>
    </row>
    <row r="39" spans="1:20" ht="32.1" customHeight="1" x14ac:dyDescent="0.3"/>
    <row r="40" spans="1:20" ht="32.1" customHeight="1" x14ac:dyDescent="0.3"/>
    <row r="41" spans="1:20" ht="32.1" customHeight="1" x14ac:dyDescent="0.3"/>
    <row r="42" spans="1:20" ht="32.1" customHeight="1" x14ac:dyDescent="0.3"/>
    <row r="43" spans="1:20" ht="32.1" customHeight="1" x14ac:dyDescent="0.3"/>
    <row r="44" spans="1:20" ht="32.1" customHeight="1" x14ac:dyDescent="0.3"/>
    <row r="45" spans="1:20" ht="32.1" customHeight="1" x14ac:dyDescent="0.3"/>
    <row r="46" spans="1:20" ht="32.1" customHeight="1" x14ac:dyDescent="0.3"/>
    <row r="47" spans="1:20" ht="32.1" customHeight="1" x14ac:dyDescent="0.3"/>
    <row r="48" spans="1:20" ht="32.1" customHeight="1" x14ac:dyDescent="0.3"/>
  </sheetData>
  <sheetProtection algorithmName="SHA-512" hashValue="eBY1aFLTipyN/h88fsvTkI4jl2uMIxzyFoaYJQ4JcHA2/fNTf5t7+kWM4vDVlXzg2WQ7guRQk1G7TBcBTIFrYw==" saltValue="bECM2Wu9zEKyKl4nCE8VGQ==" spinCount="100000" sheet="1" objects="1" scenarios="1" selectLockedCells="1" selectUnlockedCells="1"/>
  <mergeCells count="25">
    <mergeCell ref="R1:S1"/>
    <mergeCell ref="M1:P1"/>
    <mergeCell ref="B1:I1"/>
    <mergeCell ref="S5:S6"/>
    <mergeCell ref="Q5:Q6"/>
    <mergeCell ref="D5:D6"/>
    <mergeCell ref="C5:C6"/>
    <mergeCell ref="I5:I6"/>
    <mergeCell ref="J5:J6"/>
    <mergeCell ref="K5:K6"/>
    <mergeCell ref="L5:L6"/>
    <mergeCell ref="R5:R6"/>
    <mergeCell ref="A2:S2"/>
    <mergeCell ref="A4:S4"/>
    <mergeCell ref="A3:S3"/>
    <mergeCell ref="M5:M6"/>
    <mergeCell ref="N5:N6"/>
    <mergeCell ref="O5:O6"/>
    <mergeCell ref="P5:P6"/>
    <mergeCell ref="B5:B6"/>
    <mergeCell ref="A5:A6"/>
    <mergeCell ref="E5:E6"/>
    <mergeCell ref="F5:F6"/>
    <mergeCell ref="G5:G6"/>
    <mergeCell ref="H5:H6"/>
  </mergeCells>
  <phoneticPr fontId="16" type="noConversion"/>
  <dataValidations count="3">
    <dataValidation type="list" allowBlank="1" showInputMessage="1" showErrorMessage="1" sqref="B7:B35" xr:uid="{864689DC-58A2-42C6-8A89-7B2508707470}">
      <formula1>$V$5:$V$9</formula1>
    </dataValidation>
    <dataValidation type="list" allowBlank="1" showInputMessage="1" showErrorMessage="1" sqref="D7:D35" xr:uid="{66BC0B14-ED13-43FE-A867-80B5E26FA9EB}">
      <formula1>$V$29:$V$30</formula1>
    </dataValidation>
    <dataValidation type="list" allowBlank="1" showInputMessage="1" showErrorMessage="1" sqref="C7:C35" xr:uid="{6B331641-A5D6-4C27-A485-9272133AFA8E}">
      <formula1>$V$11:$V$12</formula1>
    </dataValidation>
  </dataValidations>
  <pageMargins left="0.25" right="0.25" top="0.75" bottom="0.75" header="0.25" footer="0.25"/>
  <pageSetup scale="61" orientation="landscape" r:id="rId1"/>
  <headerFooter alignWithMargins="0">
    <oddHeader>&amp;CNJ Work Book for FSMC RFP&amp;R&amp;"Times New Roman,Bold Italic"Form 372
November 2021</oddHeader>
    <oddFooter>&amp;L&amp;"Times New Roman,Regular"&amp;11&amp;A&amp;C&amp;"Times New Roman,Regular"&amp;11Page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59" r:id="rId4" name="Check Box 11">
              <controlPr defaultSize="0" autoFill="0" autoLine="0" autoPict="0">
                <anchor moveWithCells="1">
                  <from>
                    <xdr:col>0</xdr:col>
                    <xdr:colOff>428625</xdr:colOff>
                    <xdr:row>0</xdr:row>
                    <xdr:rowOff>123825</xdr:rowOff>
                  </from>
                  <to>
                    <xdr:col>0</xdr:col>
                    <xdr:colOff>1133475</xdr:colOff>
                    <xdr:row>1</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8597FF0E-1593-47FC-8392-C9EEBCA6B830}">
          <x14:formula1>
            <xm:f>'a. Historical Meal Counts_Sales'!$A$5:$A$51</xm:f>
          </x14:formula1>
          <xm:sqref>A7:A35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27384-B43A-458E-A355-9FE84447D337}">
  <sheetPr>
    <tabColor rgb="FFFFFF00"/>
    <pageSetUpPr fitToPage="1"/>
  </sheetPr>
  <dimension ref="A1:O135"/>
  <sheetViews>
    <sheetView tabSelected="1" workbookViewId="0">
      <selection activeCell="C58" sqref="C58"/>
    </sheetView>
  </sheetViews>
  <sheetFormatPr defaultRowHeight="12.75" x14ac:dyDescent="0.2"/>
  <cols>
    <col min="1" max="1" width="11.85546875" customWidth="1"/>
    <col min="3" max="3" width="11.28515625" customWidth="1"/>
    <col min="9" max="9" width="14.140625" customWidth="1"/>
    <col min="10" max="10" width="10.140625" customWidth="1"/>
    <col min="11" max="11" width="14.42578125" customWidth="1"/>
  </cols>
  <sheetData>
    <row r="1" spans="1:11" ht="38.1" customHeight="1" x14ac:dyDescent="0.2">
      <c r="A1" s="509" t="s">
        <v>309</v>
      </c>
      <c r="B1" s="510"/>
      <c r="C1" s="510"/>
      <c r="D1" s="510"/>
      <c r="E1" s="510"/>
      <c r="F1" s="510"/>
      <c r="G1" s="510"/>
      <c r="H1" s="510"/>
      <c r="I1" s="510"/>
      <c r="J1" s="510"/>
      <c r="K1" s="511"/>
    </row>
    <row r="2" spans="1:11" ht="18.95" customHeight="1" x14ac:dyDescent="0.2">
      <c r="A2" s="512" t="s">
        <v>215</v>
      </c>
      <c r="B2" s="513"/>
      <c r="C2" s="513"/>
      <c r="D2" s="513"/>
      <c r="E2" s="513"/>
      <c r="F2" s="513"/>
      <c r="G2" s="513"/>
      <c r="H2" s="513"/>
      <c r="I2" s="513"/>
      <c r="J2" s="513"/>
      <c r="K2" s="514"/>
    </row>
    <row r="3" spans="1:11" ht="13.5" customHeight="1" x14ac:dyDescent="0.2">
      <c r="A3" s="512"/>
      <c r="B3" s="513"/>
      <c r="C3" s="513"/>
      <c r="D3" s="513"/>
      <c r="E3" s="513"/>
      <c r="F3" s="513"/>
      <c r="G3" s="513"/>
      <c r="H3" s="513"/>
      <c r="I3" s="513"/>
      <c r="J3" s="513"/>
      <c r="K3" s="514"/>
    </row>
    <row r="4" spans="1:11" x14ac:dyDescent="0.2">
      <c r="A4" s="524"/>
      <c r="B4" s="525"/>
      <c r="C4" s="178" t="s">
        <v>187</v>
      </c>
      <c r="D4" s="173"/>
      <c r="E4" s="173"/>
      <c r="F4" s="173"/>
      <c r="G4" s="526" t="s">
        <v>188</v>
      </c>
      <c r="H4" s="173"/>
      <c r="I4" s="173"/>
      <c r="J4" s="173"/>
      <c r="K4" s="302"/>
    </row>
    <row r="5" spans="1:11" x14ac:dyDescent="0.2">
      <c r="A5" s="303"/>
      <c r="B5" s="179"/>
      <c r="C5" s="178" t="s">
        <v>189</v>
      </c>
      <c r="D5" s="179"/>
      <c r="E5" s="179"/>
      <c r="F5" s="179"/>
      <c r="G5" s="526"/>
      <c r="H5" s="179"/>
      <c r="I5" s="180" t="s">
        <v>274</v>
      </c>
      <c r="J5" s="180" t="s">
        <v>278</v>
      </c>
      <c r="K5" s="304" t="s">
        <v>275</v>
      </c>
    </row>
    <row r="6" spans="1:11" x14ac:dyDescent="0.2">
      <c r="A6" s="303"/>
      <c r="B6" s="179"/>
      <c r="C6" s="363" t="s">
        <v>190</v>
      </c>
      <c r="D6" s="179"/>
      <c r="E6" s="179"/>
      <c r="F6" s="179"/>
      <c r="G6" s="526"/>
      <c r="H6" s="179"/>
      <c r="I6" s="180" t="s">
        <v>191</v>
      </c>
      <c r="J6" s="180" t="s">
        <v>277</v>
      </c>
      <c r="K6" s="304" t="s">
        <v>276</v>
      </c>
    </row>
    <row r="7" spans="1:11" x14ac:dyDescent="0.2">
      <c r="A7" s="305" t="s">
        <v>203</v>
      </c>
      <c r="B7" s="173"/>
      <c r="C7" s="173"/>
      <c r="D7" s="173"/>
      <c r="E7" s="173"/>
      <c r="F7" s="173"/>
      <c r="G7" s="173"/>
      <c r="H7" s="173"/>
      <c r="I7" s="173"/>
      <c r="J7" s="173"/>
      <c r="K7" s="302"/>
    </row>
    <row r="8" spans="1:11" ht="16.5" x14ac:dyDescent="0.3">
      <c r="A8" s="306" t="s">
        <v>4</v>
      </c>
      <c r="B8" s="168" t="s">
        <v>192</v>
      </c>
      <c r="C8" s="201">
        <v>0</v>
      </c>
      <c r="D8" s="500" t="s">
        <v>193</v>
      </c>
      <c r="E8" s="501"/>
      <c r="F8" s="181" t="s">
        <v>194</v>
      </c>
      <c r="G8" s="202">
        <v>0</v>
      </c>
      <c r="H8" s="182" t="s">
        <v>195</v>
      </c>
      <c r="I8" s="158">
        <f>C8*G8</f>
        <v>0</v>
      </c>
      <c r="J8" s="286">
        <v>0.52</v>
      </c>
      <c r="K8" s="307">
        <f>C8*J8</f>
        <v>0</v>
      </c>
    </row>
    <row r="9" spans="1:11" ht="16.5" x14ac:dyDescent="0.3">
      <c r="A9" s="306" t="s">
        <v>4</v>
      </c>
      <c r="B9" s="168" t="s">
        <v>192</v>
      </c>
      <c r="C9" s="201">
        <v>0</v>
      </c>
      <c r="D9" s="500" t="s">
        <v>196</v>
      </c>
      <c r="E9" s="501"/>
      <c r="F9" s="181" t="s">
        <v>194</v>
      </c>
      <c r="G9" s="202">
        <v>0</v>
      </c>
      <c r="H9" s="181" t="s">
        <v>195</v>
      </c>
      <c r="I9" s="158">
        <f t="shared" ref="I9:I10" si="0">C9*G9</f>
        <v>0</v>
      </c>
      <c r="J9" s="286">
        <v>0.52</v>
      </c>
      <c r="K9" s="307">
        <f t="shared" ref="K9:K12" si="1">C9*J9</f>
        <v>0</v>
      </c>
    </row>
    <row r="10" spans="1:11" ht="16.5" x14ac:dyDescent="0.3">
      <c r="A10" s="306" t="s">
        <v>4</v>
      </c>
      <c r="B10" s="168" t="s">
        <v>0</v>
      </c>
      <c r="C10" s="201">
        <v>0</v>
      </c>
      <c r="D10" s="500" t="s">
        <v>197</v>
      </c>
      <c r="E10" s="501"/>
      <c r="F10" s="181" t="s">
        <v>194</v>
      </c>
      <c r="G10" s="203">
        <v>0</v>
      </c>
      <c r="H10" s="181" t="s">
        <v>195</v>
      </c>
      <c r="I10" s="158">
        <f t="shared" si="0"/>
        <v>0</v>
      </c>
      <c r="J10" s="286">
        <v>0.52</v>
      </c>
      <c r="K10" s="307">
        <f t="shared" si="1"/>
        <v>0</v>
      </c>
    </row>
    <row r="11" spans="1:11" ht="16.5" x14ac:dyDescent="0.3">
      <c r="A11" s="308" t="s">
        <v>4</v>
      </c>
      <c r="B11" s="168" t="s">
        <v>2</v>
      </c>
      <c r="C11" s="201">
        <v>0</v>
      </c>
      <c r="D11" s="500" t="s">
        <v>198</v>
      </c>
      <c r="E11" s="501"/>
      <c r="F11" s="364"/>
      <c r="G11" s="183"/>
      <c r="H11" s="184"/>
      <c r="I11" s="174"/>
      <c r="J11" s="286">
        <v>3.835</v>
      </c>
      <c r="K11" s="307">
        <f t="shared" si="1"/>
        <v>0</v>
      </c>
    </row>
    <row r="12" spans="1:11" ht="16.5" x14ac:dyDescent="0.3">
      <c r="A12" s="308" t="s">
        <v>4</v>
      </c>
      <c r="B12" s="168" t="s">
        <v>1</v>
      </c>
      <c r="C12" s="370">
        <v>123514</v>
      </c>
      <c r="D12" s="502" t="s">
        <v>198</v>
      </c>
      <c r="E12" s="503"/>
      <c r="F12" s="504"/>
      <c r="G12" s="504"/>
      <c r="H12" s="504"/>
      <c r="I12" s="504"/>
      <c r="J12" s="286">
        <v>3.835</v>
      </c>
      <c r="K12" s="307">
        <f t="shared" si="1"/>
        <v>473676.19</v>
      </c>
    </row>
    <row r="13" spans="1:11" ht="14.1" customHeight="1" x14ac:dyDescent="0.3">
      <c r="A13" s="309" t="s">
        <v>322</v>
      </c>
      <c r="B13" s="169" t="s">
        <v>101</v>
      </c>
      <c r="C13" s="201">
        <v>123514</v>
      </c>
      <c r="D13" s="505" t="s">
        <v>323</v>
      </c>
      <c r="E13" s="505"/>
      <c r="F13" s="505"/>
      <c r="G13" s="505"/>
      <c r="H13" s="505"/>
      <c r="I13" s="376"/>
      <c r="J13" s="368">
        <v>0.02</v>
      </c>
      <c r="K13" s="307">
        <f>C13*J13</f>
        <v>2470.2800000000002</v>
      </c>
    </row>
    <row r="14" spans="1:11" ht="16.5" x14ac:dyDescent="0.3">
      <c r="A14" s="309" t="s">
        <v>176</v>
      </c>
      <c r="B14" s="369" t="s">
        <v>101</v>
      </c>
      <c r="C14" s="160">
        <f>SUM(C8:C12)</f>
        <v>123514</v>
      </c>
      <c r="D14" s="372"/>
      <c r="E14" s="373"/>
      <c r="F14" s="374"/>
      <c r="G14" s="374"/>
      <c r="H14" s="375"/>
      <c r="I14" s="371">
        <f>SUM(I8:I10)</f>
        <v>0</v>
      </c>
      <c r="J14" s="290" t="s">
        <v>279</v>
      </c>
      <c r="K14" s="307">
        <f>SUM(K8:K13)</f>
        <v>476146.47000000003</v>
      </c>
    </row>
    <row r="15" spans="1:11" ht="16.5" x14ac:dyDescent="0.3">
      <c r="A15" s="360"/>
      <c r="B15" s="381"/>
      <c r="C15" s="159"/>
      <c r="D15" s="382"/>
      <c r="E15" s="382"/>
      <c r="F15" s="383"/>
      <c r="G15" s="383"/>
      <c r="H15" s="383"/>
      <c r="I15" s="281"/>
      <c r="J15" s="366"/>
      <c r="K15" s="367"/>
    </row>
    <row r="16" spans="1:11" ht="14.1" customHeight="1" x14ac:dyDescent="0.3">
      <c r="A16" s="305" t="s">
        <v>204</v>
      </c>
      <c r="B16" s="173"/>
      <c r="C16" s="176"/>
      <c r="D16" s="185"/>
      <c r="E16" s="185"/>
      <c r="F16" s="181"/>
      <c r="G16" s="172"/>
      <c r="H16" s="186"/>
      <c r="I16" s="171"/>
      <c r="J16" s="173"/>
      <c r="K16" s="302"/>
    </row>
    <row r="17" spans="1:15" ht="14.1" customHeight="1" x14ac:dyDescent="0.3">
      <c r="A17" s="308" t="s">
        <v>3</v>
      </c>
      <c r="B17" s="168" t="s">
        <v>192</v>
      </c>
      <c r="C17" s="201">
        <v>0</v>
      </c>
      <c r="D17" s="365" t="s">
        <v>193</v>
      </c>
      <c r="E17" s="365"/>
      <c r="F17" s="181" t="s">
        <v>194</v>
      </c>
      <c r="G17" s="202">
        <v>0</v>
      </c>
      <c r="H17" s="181" t="s">
        <v>195</v>
      </c>
      <c r="I17" s="158">
        <f t="shared" ref="I17:I19" si="2">C17*G17</f>
        <v>0</v>
      </c>
      <c r="J17" s="287">
        <v>0.33</v>
      </c>
      <c r="K17" s="310">
        <f>C17*J17</f>
        <v>0</v>
      </c>
    </row>
    <row r="18" spans="1:15" ht="17.100000000000001" customHeight="1" x14ac:dyDescent="0.3">
      <c r="A18" s="308" t="s">
        <v>3</v>
      </c>
      <c r="B18" s="168" t="s">
        <v>192</v>
      </c>
      <c r="C18" s="201">
        <v>0</v>
      </c>
      <c r="D18" s="500" t="s">
        <v>196</v>
      </c>
      <c r="E18" s="501"/>
      <c r="F18" s="181" t="s">
        <v>194</v>
      </c>
      <c r="G18" s="202">
        <v>0</v>
      </c>
      <c r="H18" s="181" t="s">
        <v>195</v>
      </c>
      <c r="I18" s="158">
        <f t="shared" si="2"/>
        <v>0</v>
      </c>
      <c r="J18" s="287">
        <v>0.33</v>
      </c>
      <c r="K18" s="310">
        <f t="shared" ref="K18:K23" si="3">C18*J18</f>
        <v>0</v>
      </c>
    </row>
    <row r="19" spans="1:15" ht="17.25" thickBot="1" x14ac:dyDescent="0.35">
      <c r="A19" s="308" t="s">
        <v>3</v>
      </c>
      <c r="B19" s="168" t="s">
        <v>192</v>
      </c>
      <c r="C19" s="201">
        <v>0</v>
      </c>
      <c r="D19" s="500" t="s">
        <v>197</v>
      </c>
      <c r="E19" s="501"/>
      <c r="F19" s="181" t="s">
        <v>194</v>
      </c>
      <c r="G19" s="203">
        <v>0</v>
      </c>
      <c r="H19" s="181" t="s">
        <v>195</v>
      </c>
      <c r="I19" s="158">
        <f t="shared" si="2"/>
        <v>0</v>
      </c>
      <c r="J19" s="287">
        <v>0.33</v>
      </c>
      <c r="K19" s="310">
        <f t="shared" si="3"/>
        <v>0</v>
      </c>
    </row>
    <row r="20" spans="1:15" ht="16.5" x14ac:dyDescent="0.3">
      <c r="A20" s="308" t="s">
        <v>3</v>
      </c>
      <c r="B20" s="168" t="s">
        <v>2</v>
      </c>
      <c r="C20" s="201">
        <v>0</v>
      </c>
      <c r="D20" s="500" t="s">
        <v>198</v>
      </c>
      <c r="E20" s="501"/>
      <c r="F20" s="161"/>
      <c r="G20" s="162"/>
      <c r="H20" s="163"/>
      <c r="I20" s="170"/>
      <c r="J20" s="287">
        <v>1.97</v>
      </c>
      <c r="K20" s="310">
        <f t="shared" si="3"/>
        <v>0</v>
      </c>
    </row>
    <row r="21" spans="1:15" ht="16.5" x14ac:dyDescent="0.3">
      <c r="A21" s="308" t="s">
        <v>214</v>
      </c>
      <c r="B21" s="168" t="s">
        <v>2</v>
      </c>
      <c r="C21" s="201">
        <v>0</v>
      </c>
      <c r="D21" s="500" t="s">
        <v>198</v>
      </c>
      <c r="E21" s="501"/>
      <c r="F21" s="364"/>
      <c r="G21" s="183"/>
      <c r="H21" s="184"/>
      <c r="I21" s="191"/>
      <c r="J21" s="287">
        <v>2.35</v>
      </c>
      <c r="K21" s="310">
        <f t="shared" si="3"/>
        <v>0</v>
      </c>
    </row>
    <row r="22" spans="1:15" ht="16.5" x14ac:dyDescent="0.3">
      <c r="A22" s="308" t="s">
        <v>3</v>
      </c>
      <c r="B22" s="168" t="s">
        <v>1</v>
      </c>
      <c r="C22" s="201">
        <v>101110</v>
      </c>
      <c r="D22" s="500" t="s">
        <v>198</v>
      </c>
      <c r="E22" s="501"/>
      <c r="F22" s="364"/>
      <c r="G22" s="183"/>
      <c r="H22" s="184"/>
      <c r="I22" s="191"/>
      <c r="J22" s="287">
        <v>1.97</v>
      </c>
      <c r="K22" s="310">
        <f t="shared" si="3"/>
        <v>199186.7</v>
      </c>
    </row>
    <row r="23" spans="1:15" ht="16.5" x14ac:dyDescent="0.3">
      <c r="A23" s="308" t="s">
        <v>214</v>
      </c>
      <c r="B23" s="168" t="s">
        <v>1</v>
      </c>
      <c r="C23" s="201">
        <v>101110</v>
      </c>
      <c r="D23" s="365" t="s">
        <v>198</v>
      </c>
      <c r="E23" s="365"/>
      <c r="F23" s="504"/>
      <c r="G23" s="504"/>
      <c r="H23" s="504"/>
      <c r="I23" s="504"/>
      <c r="J23" s="287">
        <v>2.35</v>
      </c>
      <c r="K23" s="310">
        <f t="shared" si="3"/>
        <v>237608.5</v>
      </c>
    </row>
    <row r="24" spans="1:15" ht="16.5" x14ac:dyDescent="0.3">
      <c r="A24" s="309" t="s">
        <v>168</v>
      </c>
      <c r="B24" s="169" t="s">
        <v>101</v>
      </c>
      <c r="C24" s="160">
        <f>SUM(C17:C23)</f>
        <v>202220</v>
      </c>
      <c r="D24" s="500"/>
      <c r="E24" s="501"/>
      <c r="F24" s="364"/>
      <c r="G24" s="364"/>
      <c r="H24" s="364"/>
      <c r="I24" s="285">
        <f>SUM(I17:I19)</f>
        <v>0</v>
      </c>
      <c r="J24" s="290" t="s">
        <v>279</v>
      </c>
      <c r="K24" s="307">
        <f>SUM(K17:K23)</f>
        <v>436795.2</v>
      </c>
    </row>
    <row r="25" spans="1:15" ht="16.5" x14ac:dyDescent="0.3">
      <c r="B25" s="173"/>
      <c r="C25" s="176"/>
      <c r="D25" s="185"/>
      <c r="E25" s="185"/>
      <c r="F25" s="181"/>
      <c r="G25" s="187"/>
      <c r="H25" s="186"/>
      <c r="I25" s="171"/>
      <c r="J25" s="361"/>
      <c r="K25" s="302"/>
    </row>
    <row r="26" spans="1:15" ht="14.1" customHeight="1" x14ac:dyDescent="0.3">
      <c r="A26" s="305" t="s">
        <v>205</v>
      </c>
      <c r="B26" s="173"/>
      <c r="C26" s="176"/>
      <c r="D26" s="185"/>
      <c r="E26" s="185"/>
      <c r="F26" s="181"/>
      <c r="G26" s="187"/>
      <c r="H26" s="186"/>
      <c r="I26" s="171"/>
      <c r="J26" s="361"/>
      <c r="K26" s="302"/>
    </row>
    <row r="27" spans="1:15" ht="16.5" x14ac:dyDescent="0.3">
      <c r="A27" s="308" t="s">
        <v>199</v>
      </c>
      <c r="B27" s="168" t="s">
        <v>192</v>
      </c>
      <c r="C27" s="201">
        <v>0</v>
      </c>
      <c r="D27" s="500" t="s">
        <v>198</v>
      </c>
      <c r="E27" s="501"/>
      <c r="F27" s="181" t="s">
        <v>194</v>
      </c>
      <c r="G27" s="202">
        <v>0</v>
      </c>
      <c r="H27" s="186" t="s">
        <v>195</v>
      </c>
      <c r="I27" s="158">
        <f>C27*G27</f>
        <v>0</v>
      </c>
      <c r="J27" s="286">
        <v>0.09</v>
      </c>
      <c r="K27" s="307">
        <f>J27*C27</f>
        <v>0</v>
      </c>
    </row>
    <row r="28" spans="1:15" ht="16.5" x14ac:dyDescent="0.3">
      <c r="A28" s="308" t="s">
        <v>199</v>
      </c>
      <c r="B28" s="168" t="s">
        <v>2</v>
      </c>
      <c r="C28" s="201">
        <v>0</v>
      </c>
      <c r="D28" s="528" t="s">
        <v>198</v>
      </c>
      <c r="E28" s="529"/>
      <c r="F28" s="181" t="s">
        <v>194</v>
      </c>
      <c r="G28" s="202">
        <v>0</v>
      </c>
      <c r="H28" s="186" t="s">
        <v>195</v>
      </c>
      <c r="I28" s="158">
        <f>C28*G28</f>
        <v>0</v>
      </c>
      <c r="J28" s="286">
        <v>0.5</v>
      </c>
      <c r="K28" s="307">
        <f t="shared" ref="K28:K29" si="4">J28*C28</f>
        <v>0</v>
      </c>
    </row>
    <row r="29" spans="1:15" ht="16.5" x14ac:dyDescent="0.3">
      <c r="A29" s="308" t="s">
        <v>199</v>
      </c>
      <c r="B29" s="168" t="s">
        <v>1</v>
      </c>
      <c r="C29" s="201">
        <v>47824</v>
      </c>
      <c r="D29" s="500" t="s">
        <v>198</v>
      </c>
      <c r="E29" s="501"/>
      <c r="F29" s="504"/>
      <c r="G29" s="504"/>
      <c r="H29" s="504"/>
      <c r="I29" s="504"/>
      <c r="J29" s="286">
        <v>1</v>
      </c>
      <c r="K29" s="307">
        <f t="shared" si="4"/>
        <v>47824</v>
      </c>
    </row>
    <row r="30" spans="1:15" ht="16.5" x14ac:dyDescent="0.3">
      <c r="A30" s="309" t="s">
        <v>201</v>
      </c>
      <c r="B30" s="169" t="s">
        <v>101</v>
      </c>
      <c r="C30" s="160">
        <f>C27+C28+C29</f>
        <v>47824</v>
      </c>
      <c r="D30" s="500"/>
      <c r="E30" s="501"/>
      <c r="F30" s="364"/>
      <c r="G30" s="364"/>
      <c r="H30" s="364"/>
      <c r="I30" s="285">
        <f>SUM(I27:I28)</f>
        <v>0</v>
      </c>
      <c r="J30" s="290" t="s">
        <v>279</v>
      </c>
      <c r="K30" s="307">
        <f>SUM(K27:K29)</f>
        <v>47824</v>
      </c>
    </row>
    <row r="31" spans="1:15" ht="16.5" x14ac:dyDescent="0.3">
      <c r="B31" s="361"/>
      <c r="C31" s="175"/>
      <c r="D31" s="185"/>
      <c r="E31" s="185"/>
      <c r="F31" s="246"/>
      <c r="G31" s="246"/>
      <c r="H31" s="246"/>
      <c r="I31" s="247"/>
      <c r="J31" s="173"/>
      <c r="K31" s="302"/>
    </row>
    <row r="32" spans="1:15" ht="16.5" x14ac:dyDescent="0.3">
      <c r="A32" s="305" t="s">
        <v>206</v>
      </c>
      <c r="B32" s="173"/>
      <c r="C32" s="176"/>
      <c r="D32" s="185"/>
      <c r="E32" s="185"/>
      <c r="F32" s="188"/>
      <c r="G32" s="187"/>
      <c r="H32" s="189"/>
      <c r="I32" s="172"/>
      <c r="J32" s="173"/>
      <c r="K32" s="302"/>
      <c r="O32" s="168"/>
    </row>
    <row r="33" spans="1:11" ht="16.5" x14ac:dyDescent="0.3">
      <c r="A33" s="309" t="s">
        <v>200</v>
      </c>
      <c r="B33" s="168" t="s">
        <v>192</v>
      </c>
      <c r="C33" s="201">
        <v>0</v>
      </c>
      <c r="D33" s="505" t="s">
        <v>198</v>
      </c>
      <c r="E33" s="505"/>
      <c r="F33" s="181" t="s">
        <v>194</v>
      </c>
      <c r="G33" s="202">
        <v>0</v>
      </c>
      <c r="H33" s="186" t="s">
        <v>195</v>
      </c>
      <c r="I33" s="158">
        <f>C33*G33</f>
        <v>0</v>
      </c>
      <c r="J33" s="286">
        <v>0.22</v>
      </c>
      <c r="K33" s="307">
        <f>J33*C33</f>
        <v>0</v>
      </c>
    </row>
    <row r="34" spans="1:11" ht="16.5" x14ac:dyDescent="0.3">
      <c r="A34" s="308" t="s">
        <v>200</v>
      </c>
      <c r="B34" s="168" t="s">
        <v>1</v>
      </c>
      <c r="C34" s="201">
        <v>0</v>
      </c>
      <c r="D34" s="506" t="s">
        <v>198</v>
      </c>
      <c r="E34" s="506"/>
      <c r="F34" s="504"/>
      <c r="G34" s="504"/>
      <c r="H34" s="504"/>
      <c r="I34" s="504"/>
      <c r="J34" s="286">
        <v>0.22</v>
      </c>
      <c r="K34" s="307">
        <f>J34*C34</f>
        <v>0</v>
      </c>
    </row>
    <row r="35" spans="1:11" ht="16.5" x14ac:dyDescent="0.3">
      <c r="A35" s="309" t="s">
        <v>202</v>
      </c>
      <c r="B35" s="169" t="s">
        <v>101</v>
      </c>
      <c r="C35" s="160">
        <f>C33+C34</f>
        <v>0</v>
      </c>
      <c r="D35" s="527"/>
      <c r="E35" s="527"/>
      <c r="F35" s="364"/>
      <c r="G35" s="364"/>
      <c r="H35" s="364"/>
      <c r="I35" s="285">
        <f>I33</f>
        <v>0</v>
      </c>
      <c r="J35" s="290" t="s">
        <v>279</v>
      </c>
      <c r="K35" s="307">
        <f>K33+K34</f>
        <v>0</v>
      </c>
    </row>
    <row r="36" spans="1:11" ht="16.5" x14ac:dyDescent="0.3">
      <c r="B36" s="361"/>
      <c r="C36" s="159"/>
      <c r="D36" s="280"/>
      <c r="E36" s="280"/>
      <c r="F36" s="246"/>
      <c r="G36" s="246"/>
      <c r="H36" s="246"/>
      <c r="I36" s="281"/>
      <c r="J36" s="173"/>
      <c r="K36" s="302"/>
    </row>
    <row r="37" spans="1:11" ht="17.100000000000001" customHeight="1" x14ac:dyDescent="0.3">
      <c r="A37" s="507" t="s">
        <v>272</v>
      </c>
      <c r="B37" s="384"/>
      <c r="C37" s="284">
        <f>I37/E37</f>
        <v>4743.1013431013434</v>
      </c>
      <c r="D37" s="291" t="s">
        <v>280</v>
      </c>
      <c r="E37" s="292">
        <v>4.0949999999999998</v>
      </c>
      <c r="F37" s="518" t="s">
        <v>281</v>
      </c>
      <c r="G37" s="518"/>
      <c r="H37" s="518"/>
      <c r="I37" s="293">
        <v>19423</v>
      </c>
      <c r="J37" s="377"/>
      <c r="K37" s="378"/>
    </row>
    <row r="38" spans="1:11" ht="16.5" x14ac:dyDescent="0.3">
      <c r="A38" s="508"/>
      <c r="B38" s="359"/>
      <c r="C38" s="282"/>
      <c r="D38" s="280"/>
      <c r="E38" s="519" t="s">
        <v>282</v>
      </c>
      <c r="F38" s="519"/>
      <c r="G38" s="519"/>
      <c r="H38" s="519"/>
      <c r="I38" s="294">
        <v>108000</v>
      </c>
      <c r="J38" s="377"/>
      <c r="K38" s="378"/>
    </row>
    <row r="39" spans="1:11" ht="16.5" x14ac:dyDescent="0.3">
      <c r="A39" s="360"/>
      <c r="B39" s="361"/>
      <c r="C39" s="283"/>
      <c r="D39" s="280"/>
      <c r="E39" s="520" t="s">
        <v>283</v>
      </c>
      <c r="F39" s="521"/>
      <c r="G39" s="521"/>
      <c r="H39" s="522"/>
      <c r="I39" s="295">
        <v>1620</v>
      </c>
      <c r="J39" s="377"/>
      <c r="K39" s="378"/>
    </row>
    <row r="40" spans="1:11" ht="16.5" x14ac:dyDescent="0.3">
      <c r="A40" s="360"/>
      <c r="B40" s="361"/>
      <c r="C40" s="283"/>
      <c r="D40" s="280"/>
      <c r="E40" s="517" t="s">
        <v>285</v>
      </c>
      <c r="F40" s="517"/>
      <c r="G40" s="517"/>
      <c r="H40" s="517"/>
      <c r="I40" s="299">
        <f>I14+I24+I30+I35+I37+I38+I39</f>
        <v>129043</v>
      </c>
      <c r="J40" s="377"/>
      <c r="K40" s="378"/>
    </row>
    <row r="41" spans="1:11" ht="16.5" x14ac:dyDescent="0.3">
      <c r="A41" s="360"/>
      <c r="B41" s="361"/>
      <c r="C41" s="283"/>
      <c r="D41" s="280"/>
      <c r="E41" s="300"/>
      <c r="F41" s="300"/>
      <c r="G41" s="300"/>
      <c r="H41" s="300"/>
      <c r="I41" s="301"/>
      <c r="J41" s="377"/>
      <c r="K41" s="378"/>
    </row>
    <row r="42" spans="1:11" ht="15" x14ac:dyDescent="0.25">
      <c r="A42" s="360"/>
      <c r="B42" s="190"/>
      <c r="C42" s="190"/>
      <c r="D42" s="518" t="s">
        <v>286</v>
      </c>
      <c r="E42" s="518"/>
      <c r="F42" s="518"/>
      <c r="G42" s="518"/>
      <c r="H42" s="518"/>
      <c r="I42" s="357">
        <v>0</v>
      </c>
      <c r="J42" s="377"/>
      <c r="K42" s="378"/>
    </row>
    <row r="43" spans="1:11" ht="14.1" customHeight="1" x14ac:dyDescent="0.2">
      <c r="A43" s="311" t="s">
        <v>207</v>
      </c>
      <c r="B43" s="173"/>
      <c r="C43" s="173"/>
      <c r="D43" s="173"/>
      <c r="E43" s="173"/>
      <c r="F43" s="173"/>
      <c r="G43" s="173"/>
      <c r="H43" s="173"/>
      <c r="I43" s="361"/>
      <c r="J43" s="173"/>
      <c r="K43" s="302"/>
    </row>
    <row r="44" spans="1:11" ht="14.1" customHeight="1" x14ac:dyDescent="0.2">
      <c r="A44" s="312" t="s">
        <v>3</v>
      </c>
      <c r="B44" s="169" t="s">
        <v>211</v>
      </c>
      <c r="C44" s="204">
        <f>'f. Summer Food Serv. Program'!E25</f>
        <v>0</v>
      </c>
      <c r="D44" s="173"/>
      <c r="E44" s="173"/>
      <c r="F44" s="523" t="s">
        <v>213</v>
      </c>
      <c r="G44" s="523"/>
      <c r="H44" s="523"/>
      <c r="I44" s="523"/>
      <c r="J44" s="286">
        <v>2.415</v>
      </c>
      <c r="K44" s="307">
        <f>C44*J44</f>
        <v>0</v>
      </c>
    </row>
    <row r="45" spans="1:11" ht="14.1" customHeight="1" x14ac:dyDescent="0.2">
      <c r="A45" s="312" t="s">
        <v>208</v>
      </c>
      <c r="B45" s="177" t="s">
        <v>211</v>
      </c>
      <c r="C45" s="204">
        <f>'f. Summer Food Serv. Program'!K25</f>
        <v>3000</v>
      </c>
      <c r="D45" s="173"/>
      <c r="E45" s="173"/>
      <c r="F45" s="523"/>
      <c r="G45" s="523"/>
      <c r="H45" s="523"/>
      <c r="I45" s="523"/>
      <c r="J45" s="286">
        <v>4.25</v>
      </c>
      <c r="K45" s="307">
        <f t="shared" ref="K45:K47" si="5">C45*J45</f>
        <v>12750</v>
      </c>
    </row>
    <row r="46" spans="1:11" ht="14.1" customHeight="1" x14ac:dyDescent="0.2">
      <c r="A46" s="312" t="s">
        <v>209</v>
      </c>
      <c r="B46" s="177" t="s">
        <v>211</v>
      </c>
      <c r="C46" s="204">
        <f>'f. Summer Food Serv. Program'!Q25</f>
        <v>0</v>
      </c>
      <c r="D46" s="173"/>
      <c r="E46" s="173"/>
      <c r="F46" s="523"/>
      <c r="G46" s="523"/>
      <c r="H46" s="523"/>
      <c r="I46" s="523"/>
      <c r="J46" s="286">
        <v>4.25</v>
      </c>
      <c r="K46" s="307">
        <f t="shared" si="5"/>
        <v>0</v>
      </c>
    </row>
    <row r="47" spans="1:11" ht="14.1" customHeight="1" x14ac:dyDescent="0.2">
      <c r="A47" s="312" t="s">
        <v>199</v>
      </c>
      <c r="B47" s="177" t="s">
        <v>211</v>
      </c>
      <c r="C47" s="204">
        <f>'f. Summer Food Serv. Program'!H25+'f. Summer Food Serv. Program'!N25</f>
        <v>0</v>
      </c>
      <c r="D47" s="173"/>
      <c r="E47" s="173"/>
      <c r="F47" s="523"/>
      <c r="G47" s="523"/>
      <c r="H47" s="523"/>
      <c r="I47" s="523"/>
      <c r="J47" s="286">
        <v>0.99750000000000005</v>
      </c>
      <c r="K47" s="307">
        <f t="shared" si="5"/>
        <v>0</v>
      </c>
    </row>
    <row r="48" spans="1:11" ht="14.1" customHeight="1" x14ac:dyDescent="0.2">
      <c r="B48" s="173"/>
      <c r="C48" s="173"/>
      <c r="D48" s="173"/>
      <c r="E48" s="173"/>
      <c r="F48" s="173"/>
      <c r="G48" s="173"/>
      <c r="H48" s="173"/>
      <c r="I48" s="173"/>
      <c r="J48" s="290" t="s">
        <v>279</v>
      </c>
      <c r="K48" s="307">
        <f>SUM(K44:K47)</f>
        <v>12750</v>
      </c>
    </row>
    <row r="49" spans="1:11" ht="14.1" customHeight="1" x14ac:dyDescent="0.2">
      <c r="A49" s="305" t="s">
        <v>210</v>
      </c>
      <c r="B49" s="173"/>
      <c r="C49" s="173"/>
      <c r="D49" s="173"/>
      <c r="E49" s="173"/>
      <c r="F49" s="173"/>
      <c r="G49" s="173"/>
      <c r="H49" s="173"/>
      <c r="I49" s="173"/>
      <c r="J49" s="173"/>
      <c r="K49" s="302"/>
    </row>
    <row r="50" spans="1:11" ht="14.1" customHeight="1" x14ac:dyDescent="0.2">
      <c r="A50" s="309" t="s">
        <v>3</v>
      </c>
      <c r="B50" s="169" t="s">
        <v>211</v>
      </c>
      <c r="C50" s="205">
        <f>'g. Child Adult Care Food Pgm. '!G36</f>
        <v>0</v>
      </c>
      <c r="D50" s="173"/>
      <c r="E50" s="173"/>
      <c r="F50" s="523"/>
      <c r="G50" s="523"/>
      <c r="H50" s="523"/>
      <c r="I50" s="523"/>
      <c r="J50" s="288">
        <v>1.97</v>
      </c>
      <c r="K50" s="313">
        <f>C50*J50</f>
        <v>0</v>
      </c>
    </row>
    <row r="51" spans="1:11" ht="14.1" customHeight="1" x14ac:dyDescent="0.2">
      <c r="A51" s="312" t="s">
        <v>208</v>
      </c>
      <c r="B51" s="169" t="s">
        <v>211</v>
      </c>
      <c r="C51" s="205">
        <f>'g. Child Adult Care Food Pgm. '!M36</f>
        <v>0</v>
      </c>
      <c r="D51" s="173"/>
      <c r="E51" s="173"/>
      <c r="F51" s="523"/>
      <c r="G51" s="523"/>
      <c r="H51" s="523"/>
      <c r="I51" s="523"/>
      <c r="J51" s="288">
        <v>3.66</v>
      </c>
      <c r="K51" s="313">
        <f t="shared" ref="K51:K53" si="6">C51*J51</f>
        <v>0</v>
      </c>
    </row>
    <row r="52" spans="1:11" ht="14.1" customHeight="1" x14ac:dyDescent="0.2">
      <c r="A52" s="312" t="s">
        <v>209</v>
      </c>
      <c r="B52" s="169" t="s">
        <v>211</v>
      </c>
      <c r="C52" s="205">
        <f>'g. Child Adult Care Food Pgm. '!S36</f>
        <v>17550</v>
      </c>
      <c r="D52" s="173"/>
      <c r="E52" s="173"/>
      <c r="F52" s="523"/>
      <c r="G52" s="523"/>
      <c r="H52" s="523"/>
      <c r="I52" s="523"/>
      <c r="J52" s="288">
        <v>3.66</v>
      </c>
      <c r="K52" s="313">
        <f t="shared" si="6"/>
        <v>64233</v>
      </c>
    </row>
    <row r="53" spans="1:11" ht="14.1" customHeight="1" x14ac:dyDescent="0.2">
      <c r="A53" s="312" t="s">
        <v>212</v>
      </c>
      <c r="B53" s="169" t="s">
        <v>211</v>
      </c>
      <c r="C53" s="205">
        <f>'g. Child Adult Care Food Pgm. '!I36+'g. Child Adult Care Food Pgm. '!P36</f>
        <v>0</v>
      </c>
      <c r="D53" s="173"/>
      <c r="E53" s="173"/>
      <c r="F53" s="523"/>
      <c r="G53" s="523"/>
      <c r="H53" s="523"/>
      <c r="I53" s="523"/>
      <c r="J53" s="288">
        <v>1</v>
      </c>
      <c r="K53" s="313">
        <f t="shared" si="6"/>
        <v>0</v>
      </c>
    </row>
    <row r="54" spans="1:11" ht="14.1" customHeight="1" x14ac:dyDescent="0.2">
      <c r="A54" s="380"/>
      <c r="B54" s="359"/>
      <c r="C54" s="289"/>
      <c r="D54" s="173"/>
      <c r="E54" s="173"/>
      <c r="F54" s="362"/>
      <c r="G54" s="362"/>
      <c r="H54" s="362"/>
      <c r="I54" s="362"/>
      <c r="J54" s="290" t="s">
        <v>279</v>
      </c>
      <c r="K54" s="313">
        <f>SUM(K50:K53)</f>
        <v>64233</v>
      </c>
    </row>
    <row r="55" spans="1:11" ht="14.1" customHeight="1" x14ac:dyDescent="0.2">
      <c r="A55" s="314"/>
      <c r="B55" s="361"/>
      <c r="C55" s="296"/>
      <c r="D55" s="173"/>
      <c r="E55" s="173"/>
      <c r="F55" s="297"/>
      <c r="G55" s="297"/>
      <c r="H55" s="297"/>
      <c r="I55" s="297"/>
      <c r="J55" s="298"/>
      <c r="K55" s="315"/>
    </row>
    <row r="56" spans="1:11" ht="14.1" customHeight="1" x14ac:dyDescent="0.2">
      <c r="A56" s="314"/>
      <c r="B56" s="361"/>
      <c r="C56" s="296"/>
      <c r="D56" s="173"/>
      <c r="E56" s="173"/>
      <c r="F56" s="297"/>
      <c r="G56" s="297"/>
      <c r="H56" s="297"/>
      <c r="I56" s="515" t="s">
        <v>284</v>
      </c>
      <c r="J56" s="516"/>
      <c r="K56" s="316">
        <f>K14+K24+K30+K35+K48+K54</f>
        <v>1037748.67</v>
      </c>
    </row>
    <row r="57" spans="1:11" ht="14.1" customHeight="1" thickBot="1" x14ac:dyDescent="0.25">
      <c r="A57" s="379"/>
      <c r="B57" s="317"/>
      <c r="C57" s="317"/>
      <c r="D57" s="317"/>
      <c r="E57" s="317"/>
      <c r="F57" s="317"/>
      <c r="G57" s="317"/>
      <c r="H57" s="317"/>
      <c r="I57" s="317"/>
      <c r="J57" s="318"/>
      <c r="K57" s="319"/>
    </row>
    <row r="58" spans="1:11" ht="14.1" customHeight="1" x14ac:dyDescent="0.2"/>
    <row r="59" spans="1:11" ht="14.1" customHeight="1" x14ac:dyDescent="0.2"/>
    <row r="60" spans="1:11" ht="14.1" customHeight="1" x14ac:dyDescent="0.2"/>
    <row r="61" spans="1:11" ht="14.1" customHeight="1" x14ac:dyDescent="0.2"/>
    <row r="62" spans="1:11" ht="14.1" customHeight="1" x14ac:dyDescent="0.2"/>
    <row r="63" spans="1:11" ht="14.1" customHeight="1" x14ac:dyDescent="0.2"/>
    <row r="64" spans="1:11"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sheetData>
  <sheetProtection algorithmName="SHA-512" hashValue="CT6LCEZlmrX7ARlODmG+fBdexooNo1/Wdacsfe+oVg30q2uSfAxVpf5cord2PlOvZF3FM4Bzpith/pN0Sk6LMg==" saltValue="TGdddfVKwp96E9IKkosJJA==" spinCount="100000" sheet="1" objects="1" scenarios="1" selectLockedCells="1" selectUnlockedCells="1"/>
  <mergeCells count="36">
    <mergeCell ref="A37:A38"/>
    <mergeCell ref="A1:K1"/>
    <mergeCell ref="A2:K3"/>
    <mergeCell ref="I56:J56"/>
    <mergeCell ref="E40:H40"/>
    <mergeCell ref="D42:H42"/>
    <mergeCell ref="F37:H37"/>
    <mergeCell ref="E38:H38"/>
    <mergeCell ref="E39:H39"/>
    <mergeCell ref="F44:I47"/>
    <mergeCell ref="F50:I53"/>
    <mergeCell ref="D27:E27"/>
    <mergeCell ref="A4:B4"/>
    <mergeCell ref="G4:G6"/>
    <mergeCell ref="D35:E35"/>
    <mergeCell ref="D28:E28"/>
    <mergeCell ref="F12:I12"/>
    <mergeCell ref="F23:I23"/>
    <mergeCell ref="D18:E18"/>
    <mergeCell ref="D21:E21"/>
    <mergeCell ref="D22:E22"/>
    <mergeCell ref="D19:E19"/>
    <mergeCell ref="D20:E20"/>
    <mergeCell ref="D13:H13"/>
    <mergeCell ref="F29:I29"/>
    <mergeCell ref="F34:I34"/>
    <mergeCell ref="D29:E29"/>
    <mergeCell ref="D30:E30"/>
    <mergeCell ref="D24:E24"/>
    <mergeCell ref="D33:E33"/>
    <mergeCell ref="D34:E34"/>
    <mergeCell ref="D8:E8"/>
    <mergeCell ref="D9:E9"/>
    <mergeCell ref="D10:E10"/>
    <mergeCell ref="D11:E11"/>
    <mergeCell ref="D12:E12"/>
  </mergeCells>
  <printOptions horizontalCentered="1" verticalCentered="1"/>
  <pageMargins left="0.25" right="0.25" top="0.75" bottom="0.5" header="0.3" footer="0.3"/>
  <pageSetup scale="80" orientation="portrait" horizontalDpi="300" verticalDpi="300" r:id="rId1"/>
  <headerFooter>
    <oddHeader>&amp;CNJ Work Book for FSMC RFP&amp;R&amp;"Arial,Italic"Form 372
November 2021</oddHeader>
    <oddFooter>&amp;L&amp;A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INSTRUCTIONS</vt:lpstr>
      <vt:lpstr>a. Historical Meal Counts_Sales</vt:lpstr>
      <vt:lpstr>b. Payment Log</vt:lpstr>
      <vt:lpstr>c. Services</vt:lpstr>
      <vt:lpstr>d. SFA Labor_Benefits</vt:lpstr>
      <vt:lpstr>e. Vending Machine Schedule</vt:lpstr>
      <vt:lpstr>f. Summer Food Serv. Program</vt:lpstr>
      <vt:lpstr>g. Child Adult Care Food Pgm. </vt:lpstr>
      <vt:lpstr>h. Projected Meal Counts</vt:lpstr>
      <vt:lpstr>i. FORM 24 CR</vt:lpstr>
      <vt:lpstr>j. FORM 24 FP</vt:lpstr>
      <vt:lpstr>'a. Historical Meal Counts_Sales'!Print_Area</vt:lpstr>
      <vt:lpstr>'c. Services'!Print_Area</vt:lpstr>
      <vt:lpstr>'d. SFA Labor_Benefits'!Print_Area</vt:lpstr>
      <vt:lpstr>'e. Vending Machine Schedule'!Print_Area</vt:lpstr>
      <vt:lpstr>'f. Summer Food Serv. Program'!Print_Area</vt:lpstr>
      <vt:lpstr>'g. Child Adult Care Food Pgm. '!Print_Area</vt:lpstr>
      <vt:lpstr>'h. Projected Meal Counts'!Print_Area</vt:lpstr>
      <vt:lpstr>INSTRUCTIONS!Print_Area</vt:lpstr>
      <vt:lpstr>'a. Historical Meal Counts_Sales'!Print_Titles</vt:lpstr>
      <vt:lpstr>'c. Services'!Print_Titles</vt:lpstr>
      <vt:lpstr>'d. SFA Labor_Benefits'!Print_Titles</vt:lpstr>
      <vt:lpstr>INSTRUCTIONS!Print_Titles</vt:lpstr>
    </vt:vector>
  </TitlesOfParts>
  <Company>Pennsylvania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Holt. Karla</dc:creator>
  <cp:lastModifiedBy>Frank, Emily</cp:lastModifiedBy>
  <cp:lastPrinted>2022-04-01T13:08:20Z</cp:lastPrinted>
  <dcterms:created xsi:type="dcterms:W3CDTF">2004-11-15T21:17:08Z</dcterms:created>
  <dcterms:modified xsi:type="dcterms:W3CDTF">2022-04-01T17:25:17Z</dcterms:modified>
</cp:coreProperties>
</file>